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Patton/Desktop/"/>
    </mc:Choice>
  </mc:AlternateContent>
  <xr:revisionPtr revIDLastSave="0" documentId="8_{C9E03F52-5738-9049-A7A2-F67A4073A22B}" xr6:coauthVersionLast="43" xr6:coauthVersionMax="43" xr10:uidLastSave="{00000000-0000-0000-0000-000000000000}"/>
  <bookViews>
    <workbookView xWindow="480" yWindow="460" windowWidth="25080" windowHeight="14640" xr2:uid="{00000000-000D-0000-FFFF-FFFF00000000}"/>
  </bookViews>
  <sheets>
    <sheet name="A Flight - 0-16" sheetId="1" r:id="rId1"/>
    <sheet name="B Flight - 17-21" sheetId="2" r:id="rId2"/>
    <sheet name="C Flight - 22-26" sheetId="3" r:id="rId3"/>
    <sheet name="D Flight - 27+" sheetId="4" r:id="rId4"/>
  </sheets>
  <externalReferences>
    <externalReference r:id="rId5"/>
  </externalReferences>
  <definedNames>
    <definedName name="_xlnm.Print_Area" localSheetId="0">'A Flight - 0-16'!$A$1:$Y$14</definedName>
    <definedName name="_xlnm.Print_Area" localSheetId="1">'B Flight - 17-21'!$A$1:$Y$19</definedName>
    <definedName name="_xlnm.Print_Area" localSheetId="2">'C Flight - 22-26'!$A$1:$Y$17</definedName>
    <definedName name="_xlnm.Print_Area" localSheetId="3">'D Flight - 27+'!$A$1:$Y$17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4" i="4" l="1"/>
  <c r="T24" i="4"/>
  <c r="S24" i="4"/>
  <c r="R24" i="4"/>
  <c r="Q24" i="4"/>
  <c r="P24" i="4"/>
  <c r="O24" i="4"/>
  <c r="N24" i="4"/>
  <c r="M24" i="4"/>
  <c r="L24" i="4"/>
  <c r="U24" i="4" s="1"/>
  <c r="J24" i="4"/>
  <c r="I24" i="4"/>
  <c r="H24" i="4"/>
  <c r="G24" i="4"/>
  <c r="F24" i="4"/>
  <c r="E24" i="4"/>
  <c r="D24" i="4"/>
  <c r="C24" i="4"/>
  <c r="K24" i="4" s="1"/>
  <c r="V24" i="4" s="1"/>
  <c r="B24" i="4"/>
  <c r="W23" i="4"/>
  <c r="T23" i="4"/>
  <c r="S23" i="4"/>
  <c r="R23" i="4"/>
  <c r="Q23" i="4"/>
  <c r="P23" i="4"/>
  <c r="O23" i="4"/>
  <c r="N23" i="4"/>
  <c r="M23" i="4"/>
  <c r="L23" i="4"/>
  <c r="J23" i="4"/>
  <c r="I23" i="4"/>
  <c r="H23" i="4"/>
  <c r="G23" i="4"/>
  <c r="F23" i="4"/>
  <c r="E23" i="4"/>
  <c r="D23" i="4"/>
  <c r="C23" i="4"/>
  <c r="B23" i="4"/>
  <c r="W22" i="4"/>
  <c r="T22" i="4"/>
  <c r="S22" i="4"/>
  <c r="R22" i="4"/>
  <c r="Q22" i="4"/>
  <c r="P22" i="4"/>
  <c r="O22" i="4"/>
  <c r="N22" i="4"/>
  <c r="M22" i="4"/>
  <c r="L22" i="4"/>
  <c r="J22" i="4"/>
  <c r="I22" i="4"/>
  <c r="H22" i="4"/>
  <c r="G22" i="4"/>
  <c r="F22" i="4"/>
  <c r="E22" i="4"/>
  <c r="D22" i="4"/>
  <c r="C22" i="4"/>
  <c r="B22" i="4"/>
  <c r="W21" i="4"/>
  <c r="T21" i="4"/>
  <c r="S21" i="4"/>
  <c r="R21" i="4"/>
  <c r="Q21" i="4"/>
  <c r="P21" i="4"/>
  <c r="O21" i="4"/>
  <c r="N21" i="4"/>
  <c r="M21" i="4"/>
  <c r="U21" i="4" s="1"/>
  <c r="L21" i="4"/>
  <c r="J21" i="4"/>
  <c r="I21" i="4"/>
  <c r="H21" i="4"/>
  <c r="G21" i="4"/>
  <c r="F21" i="4"/>
  <c r="E21" i="4"/>
  <c r="D21" i="4"/>
  <c r="C21" i="4"/>
  <c r="B21" i="4"/>
  <c r="W20" i="4"/>
  <c r="T20" i="4"/>
  <c r="S20" i="4"/>
  <c r="R20" i="4"/>
  <c r="Q20" i="4"/>
  <c r="P20" i="4"/>
  <c r="O20" i="4"/>
  <c r="N20" i="4"/>
  <c r="M20" i="4"/>
  <c r="L20" i="4"/>
  <c r="U20" i="4" s="1"/>
  <c r="J20" i="4"/>
  <c r="I20" i="4"/>
  <c r="H20" i="4"/>
  <c r="G20" i="4"/>
  <c r="F20" i="4"/>
  <c r="E20" i="4"/>
  <c r="D20" i="4"/>
  <c r="C20" i="4"/>
  <c r="K20" i="4" s="1"/>
  <c r="B20" i="4"/>
  <c r="W19" i="4"/>
  <c r="T19" i="4"/>
  <c r="S19" i="4"/>
  <c r="R19" i="4"/>
  <c r="Q19" i="4"/>
  <c r="P19" i="4"/>
  <c r="O19" i="4"/>
  <c r="N19" i="4"/>
  <c r="M19" i="4"/>
  <c r="L19" i="4"/>
  <c r="J19" i="4"/>
  <c r="I19" i="4"/>
  <c r="H19" i="4"/>
  <c r="G19" i="4"/>
  <c r="F19" i="4"/>
  <c r="E19" i="4"/>
  <c r="D19" i="4"/>
  <c r="C19" i="4"/>
  <c r="B19" i="4"/>
  <c r="K19" i="4" s="1"/>
  <c r="W18" i="4"/>
  <c r="T18" i="4"/>
  <c r="S18" i="4"/>
  <c r="R18" i="4"/>
  <c r="Q18" i="4"/>
  <c r="P18" i="4"/>
  <c r="O18" i="4"/>
  <c r="N18" i="4"/>
  <c r="M18" i="4"/>
  <c r="L18" i="4"/>
  <c r="J18" i="4"/>
  <c r="I18" i="4"/>
  <c r="H18" i="4"/>
  <c r="G18" i="4"/>
  <c r="F18" i="4"/>
  <c r="E18" i="4"/>
  <c r="D18" i="4"/>
  <c r="C18" i="4"/>
  <c r="B18" i="4"/>
  <c r="W17" i="4"/>
  <c r="T17" i="4"/>
  <c r="S17" i="4"/>
  <c r="R17" i="4"/>
  <c r="Q17" i="4"/>
  <c r="P17" i="4"/>
  <c r="O17" i="4"/>
  <c r="N17" i="4"/>
  <c r="M17" i="4"/>
  <c r="L17" i="4"/>
  <c r="J17" i="4"/>
  <c r="I17" i="4"/>
  <c r="H17" i="4"/>
  <c r="G17" i="4"/>
  <c r="F17" i="4"/>
  <c r="E17" i="4"/>
  <c r="D17" i="4"/>
  <c r="C17" i="4"/>
  <c r="B17" i="4"/>
  <c r="W16" i="4"/>
  <c r="T16" i="4"/>
  <c r="S16" i="4"/>
  <c r="R16" i="4"/>
  <c r="Q16" i="4"/>
  <c r="P16" i="4"/>
  <c r="O16" i="4"/>
  <c r="N16" i="4"/>
  <c r="M16" i="4"/>
  <c r="L16" i="4"/>
  <c r="J16" i="4"/>
  <c r="I16" i="4"/>
  <c r="H16" i="4"/>
  <c r="G16" i="4"/>
  <c r="F16" i="4"/>
  <c r="E16" i="4"/>
  <c r="D16" i="4"/>
  <c r="C16" i="4"/>
  <c r="B16" i="4"/>
  <c r="W15" i="4"/>
  <c r="T15" i="4"/>
  <c r="S15" i="4"/>
  <c r="R15" i="4"/>
  <c r="Q15" i="4"/>
  <c r="P15" i="4"/>
  <c r="O15" i="4"/>
  <c r="N15" i="4"/>
  <c r="M15" i="4"/>
  <c r="L15" i="4"/>
  <c r="J15" i="4"/>
  <c r="I15" i="4"/>
  <c r="H15" i="4"/>
  <c r="G15" i="4"/>
  <c r="F15" i="4"/>
  <c r="E15" i="4"/>
  <c r="D15" i="4"/>
  <c r="C15" i="4"/>
  <c r="B15" i="4"/>
  <c r="W14" i="4"/>
  <c r="T14" i="4"/>
  <c r="S14" i="4"/>
  <c r="R14" i="4"/>
  <c r="Q14" i="4"/>
  <c r="P14" i="4"/>
  <c r="O14" i="4"/>
  <c r="N14" i="4"/>
  <c r="M14" i="4"/>
  <c r="L14" i="4"/>
  <c r="J14" i="4"/>
  <c r="I14" i="4"/>
  <c r="H14" i="4"/>
  <c r="G14" i="4"/>
  <c r="F14" i="4"/>
  <c r="E14" i="4"/>
  <c r="D14" i="4"/>
  <c r="C14" i="4"/>
  <c r="B14" i="4"/>
  <c r="W13" i="4"/>
  <c r="T13" i="4"/>
  <c r="S13" i="4"/>
  <c r="R13" i="4"/>
  <c r="Q13" i="4"/>
  <c r="P13" i="4"/>
  <c r="O13" i="4"/>
  <c r="N13" i="4"/>
  <c r="M13" i="4"/>
  <c r="L13" i="4"/>
  <c r="J13" i="4"/>
  <c r="I13" i="4"/>
  <c r="H13" i="4"/>
  <c r="G13" i="4"/>
  <c r="F13" i="4"/>
  <c r="E13" i="4"/>
  <c r="D13" i="4"/>
  <c r="C13" i="4"/>
  <c r="B13" i="4"/>
  <c r="W12" i="4"/>
  <c r="T12" i="4"/>
  <c r="S12" i="4"/>
  <c r="R12" i="4"/>
  <c r="Q12" i="4"/>
  <c r="P12" i="4"/>
  <c r="O12" i="4"/>
  <c r="N12" i="4"/>
  <c r="M12" i="4"/>
  <c r="L12" i="4"/>
  <c r="J12" i="4"/>
  <c r="I12" i="4"/>
  <c r="H12" i="4"/>
  <c r="G12" i="4"/>
  <c r="F12" i="4"/>
  <c r="E12" i="4"/>
  <c r="D12" i="4"/>
  <c r="C12" i="4"/>
  <c r="B12" i="4"/>
  <c r="K12" i="4" s="1"/>
  <c r="W11" i="4"/>
  <c r="T11" i="4"/>
  <c r="S11" i="4"/>
  <c r="R11" i="4"/>
  <c r="Q11" i="4"/>
  <c r="P11" i="4"/>
  <c r="O11" i="4"/>
  <c r="N11" i="4"/>
  <c r="M11" i="4"/>
  <c r="L11" i="4"/>
  <c r="J11" i="4"/>
  <c r="I11" i="4"/>
  <c r="H11" i="4"/>
  <c r="G11" i="4"/>
  <c r="F11" i="4"/>
  <c r="E11" i="4"/>
  <c r="D11" i="4"/>
  <c r="C11" i="4"/>
  <c r="B11" i="4"/>
  <c r="W10" i="4"/>
  <c r="T10" i="4"/>
  <c r="S10" i="4"/>
  <c r="R10" i="4"/>
  <c r="Q10" i="4"/>
  <c r="P10" i="4"/>
  <c r="O10" i="4"/>
  <c r="N10" i="4"/>
  <c r="M10" i="4"/>
  <c r="L10" i="4"/>
  <c r="J10" i="4"/>
  <c r="I10" i="4"/>
  <c r="H10" i="4"/>
  <c r="G10" i="4"/>
  <c r="F10" i="4"/>
  <c r="E10" i="4"/>
  <c r="D10" i="4"/>
  <c r="C10" i="4"/>
  <c r="B10" i="4"/>
  <c r="W9" i="4"/>
  <c r="T9" i="4"/>
  <c r="S9" i="4"/>
  <c r="R9" i="4"/>
  <c r="Q9" i="4"/>
  <c r="P9" i="4"/>
  <c r="O9" i="4"/>
  <c r="N9" i="4"/>
  <c r="M9" i="4"/>
  <c r="L9" i="4"/>
  <c r="U9" i="4" s="1"/>
  <c r="J9" i="4"/>
  <c r="I9" i="4"/>
  <c r="H9" i="4"/>
  <c r="G9" i="4"/>
  <c r="F9" i="4"/>
  <c r="E9" i="4"/>
  <c r="D9" i="4"/>
  <c r="C9" i="4"/>
  <c r="K9" i="4" s="1"/>
  <c r="V9" i="4" s="1"/>
  <c r="X9" i="4" s="1"/>
  <c r="B9" i="4"/>
  <c r="W8" i="4"/>
  <c r="T8" i="4"/>
  <c r="S8" i="4"/>
  <c r="R8" i="4"/>
  <c r="Q8" i="4"/>
  <c r="P8" i="4"/>
  <c r="O8" i="4"/>
  <c r="N8" i="4"/>
  <c r="M8" i="4"/>
  <c r="L8" i="4"/>
  <c r="J8" i="4"/>
  <c r="I8" i="4"/>
  <c r="H8" i="4"/>
  <c r="G8" i="4"/>
  <c r="F8" i="4"/>
  <c r="E8" i="4"/>
  <c r="D8" i="4"/>
  <c r="C8" i="4"/>
  <c r="B8" i="4"/>
  <c r="K8" i="4" s="1"/>
  <c r="W7" i="4"/>
  <c r="T7" i="4"/>
  <c r="S7" i="4"/>
  <c r="R7" i="4"/>
  <c r="Q7" i="4"/>
  <c r="P7" i="4"/>
  <c r="O7" i="4"/>
  <c r="N7" i="4"/>
  <c r="M7" i="4"/>
  <c r="L7" i="4"/>
  <c r="J7" i="4"/>
  <c r="I7" i="4"/>
  <c r="H7" i="4"/>
  <c r="G7" i="4"/>
  <c r="F7" i="4"/>
  <c r="E7" i="4"/>
  <c r="D7" i="4"/>
  <c r="C7" i="4"/>
  <c r="B7" i="4"/>
  <c r="W6" i="4"/>
  <c r="T6" i="4"/>
  <c r="S6" i="4"/>
  <c r="R6" i="4"/>
  <c r="Q6" i="4"/>
  <c r="P6" i="4"/>
  <c r="O6" i="4"/>
  <c r="N6" i="4"/>
  <c r="M6" i="4"/>
  <c r="L6" i="4"/>
  <c r="J6" i="4"/>
  <c r="I6" i="4"/>
  <c r="H6" i="4"/>
  <c r="G6" i="4"/>
  <c r="F6" i="4"/>
  <c r="E6" i="4"/>
  <c r="D6" i="4"/>
  <c r="C6" i="4"/>
  <c r="B6" i="4"/>
  <c r="W5" i="4"/>
  <c r="T5" i="4"/>
  <c r="S5" i="4"/>
  <c r="R5" i="4"/>
  <c r="Q5" i="4"/>
  <c r="P5" i="4"/>
  <c r="O5" i="4"/>
  <c r="N5" i="4"/>
  <c r="M5" i="4"/>
  <c r="L5" i="4"/>
  <c r="U5" i="4" s="1"/>
  <c r="J5" i="4"/>
  <c r="I5" i="4"/>
  <c r="H5" i="4"/>
  <c r="G5" i="4"/>
  <c r="F5" i="4"/>
  <c r="E5" i="4"/>
  <c r="D5" i="4"/>
  <c r="C5" i="4"/>
  <c r="K5" i="4" s="1"/>
  <c r="V5" i="4" s="1"/>
  <c r="X5" i="4" s="1"/>
  <c r="B5" i="4"/>
  <c r="W4" i="4"/>
  <c r="T4" i="4"/>
  <c r="S4" i="4"/>
  <c r="R4" i="4"/>
  <c r="Q4" i="4"/>
  <c r="P4" i="4"/>
  <c r="O4" i="4"/>
  <c r="N4" i="4"/>
  <c r="M4" i="4"/>
  <c r="L4" i="4"/>
  <c r="J4" i="4"/>
  <c r="I4" i="4"/>
  <c r="H4" i="4"/>
  <c r="G4" i="4"/>
  <c r="F4" i="4"/>
  <c r="E4" i="4"/>
  <c r="D4" i="4"/>
  <c r="C4" i="4"/>
  <c r="B4" i="4"/>
  <c r="K4" i="4" s="1"/>
  <c r="W3" i="4"/>
  <c r="T3" i="4"/>
  <c r="S3" i="4"/>
  <c r="R3" i="4"/>
  <c r="Q3" i="4"/>
  <c r="P3" i="4"/>
  <c r="O3" i="4"/>
  <c r="N3" i="4"/>
  <c r="M3" i="4"/>
  <c r="L3" i="4"/>
  <c r="J3" i="4"/>
  <c r="I3" i="4"/>
  <c r="H3" i="4"/>
  <c r="G3" i="4"/>
  <c r="F3" i="4"/>
  <c r="E3" i="4"/>
  <c r="D3" i="4"/>
  <c r="C3" i="4"/>
  <c r="B3" i="4"/>
  <c r="W24" i="3"/>
  <c r="T24" i="3"/>
  <c r="S24" i="3"/>
  <c r="R24" i="3"/>
  <c r="Q24" i="3"/>
  <c r="P24" i="3"/>
  <c r="O24" i="3"/>
  <c r="N24" i="3"/>
  <c r="M24" i="3"/>
  <c r="L24" i="3"/>
  <c r="J24" i="3"/>
  <c r="I24" i="3"/>
  <c r="H24" i="3"/>
  <c r="G24" i="3"/>
  <c r="F24" i="3"/>
  <c r="E24" i="3"/>
  <c r="D24" i="3"/>
  <c r="C24" i="3"/>
  <c r="B24" i="3"/>
  <c r="W23" i="3"/>
  <c r="T23" i="3"/>
  <c r="S23" i="3"/>
  <c r="R23" i="3"/>
  <c r="Q23" i="3"/>
  <c r="P23" i="3"/>
  <c r="O23" i="3"/>
  <c r="N23" i="3"/>
  <c r="M23" i="3"/>
  <c r="L23" i="3"/>
  <c r="J23" i="3"/>
  <c r="I23" i="3"/>
  <c r="H23" i="3"/>
  <c r="G23" i="3"/>
  <c r="F23" i="3"/>
  <c r="E23" i="3"/>
  <c r="D23" i="3"/>
  <c r="C23" i="3"/>
  <c r="B23" i="3"/>
  <c r="W22" i="3"/>
  <c r="T22" i="3"/>
  <c r="S22" i="3"/>
  <c r="R22" i="3"/>
  <c r="Q22" i="3"/>
  <c r="P22" i="3"/>
  <c r="O22" i="3"/>
  <c r="N22" i="3"/>
  <c r="M22" i="3"/>
  <c r="L22" i="3"/>
  <c r="J22" i="3"/>
  <c r="I22" i="3"/>
  <c r="H22" i="3"/>
  <c r="G22" i="3"/>
  <c r="F22" i="3"/>
  <c r="E22" i="3"/>
  <c r="D22" i="3"/>
  <c r="C22" i="3"/>
  <c r="B22" i="3"/>
  <c r="W21" i="3"/>
  <c r="T21" i="3"/>
  <c r="S21" i="3"/>
  <c r="R21" i="3"/>
  <c r="Q21" i="3"/>
  <c r="P21" i="3"/>
  <c r="O21" i="3"/>
  <c r="N21" i="3"/>
  <c r="M21" i="3"/>
  <c r="L21" i="3"/>
  <c r="J21" i="3"/>
  <c r="I21" i="3"/>
  <c r="H21" i="3"/>
  <c r="G21" i="3"/>
  <c r="F21" i="3"/>
  <c r="E21" i="3"/>
  <c r="D21" i="3"/>
  <c r="C21" i="3"/>
  <c r="B21" i="3"/>
  <c r="W20" i="3"/>
  <c r="T20" i="3"/>
  <c r="S20" i="3"/>
  <c r="R20" i="3"/>
  <c r="Q20" i="3"/>
  <c r="P20" i="3"/>
  <c r="O20" i="3"/>
  <c r="N20" i="3"/>
  <c r="M20" i="3"/>
  <c r="L20" i="3"/>
  <c r="J20" i="3"/>
  <c r="I20" i="3"/>
  <c r="H20" i="3"/>
  <c r="G20" i="3"/>
  <c r="F20" i="3"/>
  <c r="E20" i="3"/>
  <c r="D20" i="3"/>
  <c r="C20" i="3"/>
  <c r="B20" i="3"/>
  <c r="W19" i="3"/>
  <c r="T19" i="3"/>
  <c r="S19" i="3"/>
  <c r="R19" i="3"/>
  <c r="Q19" i="3"/>
  <c r="P19" i="3"/>
  <c r="O19" i="3"/>
  <c r="N19" i="3"/>
  <c r="M19" i="3"/>
  <c r="L19" i="3"/>
  <c r="J19" i="3"/>
  <c r="I19" i="3"/>
  <c r="H19" i="3"/>
  <c r="G19" i="3"/>
  <c r="F19" i="3"/>
  <c r="E19" i="3"/>
  <c r="D19" i="3"/>
  <c r="C19" i="3"/>
  <c r="B19" i="3"/>
  <c r="W18" i="3"/>
  <c r="T18" i="3"/>
  <c r="S18" i="3"/>
  <c r="R18" i="3"/>
  <c r="Q18" i="3"/>
  <c r="P18" i="3"/>
  <c r="O18" i="3"/>
  <c r="N18" i="3"/>
  <c r="M18" i="3"/>
  <c r="L18" i="3"/>
  <c r="J18" i="3"/>
  <c r="I18" i="3"/>
  <c r="H18" i="3"/>
  <c r="G18" i="3"/>
  <c r="F18" i="3"/>
  <c r="E18" i="3"/>
  <c r="D18" i="3"/>
  <c r="C18" i="3"/>
  <c r="B18" i="3"/>
  <c r="W17" i="3"/>
  <c r="T17" i="3"/>
  <c r="S17" i="3"/>
  <c r="R17" i="3"/>
  <c r="Q17" i="3"/>
  <c r="P17" i="3"/>
  <c r="O17" i="3"/>
  <c r="N17" i="3"/>
  <c r="M17" i="3"/>
  <c r="L17" i="3"/>
  <c r="J17" i="3"/>
  <c r="I17" i="3"/>
  <c r="H17" i="3"/>
  <c r="G17" i="3"/>
  <c r="F17" i="3"/>
  <c r="E17" i="3"/>
  <c r="D17" i="3"/>
  <c r="C17" i="3"/>
  <c r="B17" i="3"/>
  <c r="W16" i="3"/>
  <c r="T16" i="3"/>
  <c r="S16" i="3"/>
  <c r="R16" i="3"/>
  <c r="Q16" i="3"/>
  <c r="P16" i="3"/>
  <c r="O16" i="3"/>
  <c r="N16" i="3"/>
  <c r="M16" i="3"/>
  <c r="U16" i="3" s="1"/>
  <c r="L16" i="3"/>
  <c r="J16" i="3"/>
  <c r="I16" i="3"/>
  <c r="H16" i="3"/>
  <c r="G16" i="3"/>
  <c r="F16" i="3"/>
  <c r="E16" i="3"/>
  <c r="D16" i="3"/>
  <c r="C16" i="3"/>
  <c r="B16" i="3"/>
  <c r="W15" i="3"/>
  <c r="T15" i="3"/>
  <c r="S15" i="3"/>
  <c r="R15" i="3"/>
  <c r="Q15" i="3"/>
  <c r="P15" i="3"/>
  <c r="O15" i="3"/>
  <c r="N15" i="3"/>
  <c r="M15" i="3"/>
  <c r="L15" i="3"/>
  <c r="U15" i="3" s="1"/>
  <c r="J15" i="3"/>
  <c r="I15" i="3"/>
  <c r="H15" i="3"/>
  <c r="G15" i="3"/>
  <c r="F15" i="3"/>
  <c r="E15" i="3"/>
  <c r="D15" i="3"/>
  <c r="C15" i="3"/>
  <c r="K15" i="3" s="1"/>
  <c r="V15" i="3" s="1"/>
  <c r="X15" i="3" s="1"/>
  <c r="B15" i="3"/>
  <c r="W14" i="3"/>
  <c r="T14" i="3"/>
  <c r="S14" i="3"/>
  <c r="R14" i="3"/>
  <c r="Q14" i="3"/>
  <c r="P14" i="3"/>
  <c r="O14" i="3"/>
  <c r="N14" i="3"/>
  <c r="M14" i="3"/>
  <c r="L14" i="3"/>
  <c r="J14" i="3"/>
  <c r="I14" i="3"/>
  <c r="H14" i="3"/>
  <c r="G14" i="3"/>
  <c r="F14" i="3"/>
  <c r="E14" i="3"/>
  <c r="D14" i="3"/>
  <c r="C14" i="3"/>
  <c r="B14" i="3"/>
  <c r="W13" i="3"/>
  <c r="T13" i="3"/>
  <c r="S13" i="3"/>
  <c r="R13" i="3"/>
  <c r="Q13" i="3"/>
  <c r="P13" i="3"/>
  <c r="O13" i="3"/>
  <c r="N13" i="3"/>
  <c r="M13" i="3"/>
  <c r="L13" i="3"/>
  <c r="J13" i="3"/>
  <c r="I13" i="3"/>
  <c r="H13" i="3"/>
  <c r="G13" i="3"/>
  <c r="F13" i="3"/>
  <c r="E13" i="3"/>
  <c r="D13" i="3"/>
  <c r="C13" i="3"/>
  <c r="B13" i="3"/>
  <c r="W12" i="3"/>
  <c r="T12" i="3"/>
  <c r="S12" i="3"/>
  <c r="R12" i="3"/>
  <c r="Q12" i="3"/>
  <c r="P12" i="3"/>
  <c r="O12" i="3"/>
  <c r="N12" i="3"/>
  <c r="M12" i="3"/>
  <c r="U12" i="3" s="1"/>
  <c r="L12" i="3"/>
  <c r="J12" i="3"/>
  <c r="I12" i="3"/>
  <c r="H12" i="3"/>
  <c r="G12" i="3"/>
  <c r="F12" i="3"/>
  <c r="E12" i="3"/>
  <c r="D12" i="3"/>
  <c r="C12" i="3"/>
  <c r="B12" i="3"/>
  <c r="W11" i="3"/>
  <c r="T11" i="3"/>
  <c r="S11" i="3"/>
  <c r="R11" i="3"/>
  <c r="Q11" i="3"/>
  <c r="P11" i="3"/>
  <c r="O11" i="3"/>
  <c r="N11" i="3"/>
  <c r="M11" i="3"/>
  <c r="L11" i="3"/>
  <c r="U11" i="3" s="1"/>
  <c r="J11" i="3"/>
  <c r="I11" i="3"/>
  <c r="H11" i="3"/>
  <c r="G11" i="3"/>
  <c r="F11" i="3"/>
  <c r="E11" i="3"/>
  <c r="D11" i="3"/>
  <c r="C11" i="3"/>
  <c r="K11" i="3" s="1"/>
  <c r="V11" i="3" s="1"/>
  <c r="X11" i="3" s="1"/>
  <c r="B11" i="3"/>
  <c r="W10" i="3"/>
  <c r="T10" i="3"/>
  <c r="S10" i="3"/>
  <c r="R10" i="3"/>
  <c r="Q10" i="3"/>
  <c r="P10" i="3"/>
  <c r="O10" i="3"/>
  <c r="N10" i="3"/>
  <c r="M10" i="3"/>
  <c r="L10" i="3"/>
  <c r="J10" i="3"/>
  <c r="I10" i="3"/>
  <c r="H10" i="3"/>
  <c r="G10" i="3"/>
  <c r="F10" i="3"/>
  <c r="E10" i="3"/>
  <c r="D10" i="3"/>
  <c r="C10" i="3"/>
  <c r="B10" i="3"/>
  <c r="W9" i="3"/>
  <c r="T9" i="3"/>
  <c r="S9" i="3"/>
  <c r="R9" i="3"/>
  <c r="Q9" i="3"/>
  <c r="P9" i="3"/>
  <c r="O9" i="3"/>
  <c r="N9" i="3"/>
  <c r="M9" i="3"/>
  <c r="L9" i="3"/>
  <c r="J9" i="3"/>
  <c r="I9" i="3"/>
  <c r="H9" i="3"/>
  <c r="G9" i="3"/>
  <c r="F9" i="3"/>
  <c r="E9" i="3"/>
  <c r="D9" i="3"/>
  <c r="C9" i="3"/>
  <c r="B9" i="3"/>
  <c r="W8" i="3"/>
  <c r="T8" i="3"/>
  <c r="S8" i="3"/>
  <c r="R8" i="3"/>
  <c r="Q8" i="3"/>
  <c r="P8" i="3"/>
  <c r="O8" i="3"/>
  <c r="N8" i="3"/>
  <c r="M8" i="3"/>
  <c r="U8" i="3" s="1"/>
  <c r="L8" i="3"/>
  <c r="J8" i="3"/>
  <c r="I8" i="3"/>
  <c r="H8" i="3"/>
  <c r="G8" i="3"/>
  <c r="F8" i="3"/>
  <c r="E8" i="3"/>
  <c r="D8" i="3"/>
  <c r="C8" i="3"/>
  <c r="B8" i="3"/>
  <c r="W7" i="3"/>
  <c r="T7" i="3"/>
  <c r="S7" i="3"/>
  <c r="R7" i="3"/>
  <c r="Q7" i="3"/>
  <c r="P7" i="3"/>
  <c r="O7" i="3"/>
  <c r="N7" i="3"/>
  <c r="M7" i="3"/>
  <c r="L7" i="3"/>
  <c r="J7" i="3"/>
  <c r="I7" i="3"/>
  <c r="H7" i="3"/>
  <c r="G7" i="3"/>
  <c r="F7" i="3"/>
  <c r="E7" i="3"/>
  <c r="D7" i="3"/>
  <c r="C7" i="3"/>
  <c r="K7" i="3" s="1"/>
  <c r="B7" i="3"/>
  <c r="W6" i="3"/>
  <c r="T6" i="3"/>
  <c r="S6" i="3"/>
  <c r="R6" i="3"/>
  <c r="Q6" i="3"/>
  <c r="P6" i="3"/>
  <c r="O6" i="3"/>
  <c r="N6" i="3"/>
  <c r="M6" i="3"/>
  <c r="L6" i="3"/>
  <c r="J6" i="3"/>
  <c r="I6" i="3"/>
  <c r="H6" i="3"/>
  <c r="G6" i="3"/>
  <c r="F6" i="3"/>
  <c r="E6" i="3"/>
  <c r="D6" i="3"/>
  <c r="C6" i="3"/>
  <c r="B6" i="3"/>
  <c r="W5" i="3"/>
  <c r="T5" i="3"/>
  <c r="S5" i="3"/>
  <c r="R5" i="3"/>
  <c r="Q5" i="3"/>
  <c r="P5" i="3"/>
  <c r="O5" i="3"/>
  <c r="N5" i="3"/>
  <c r="M5" i="3"/>
  <c r="L5" i="3"/>
  <c r="J5" i="3"/>
  <c r="I5" i="3"/>
  <c r="H5" i="3"/>
  <c r="G5" i="3"/>
  <c r="F5" i="3"/>
  <c r="E5" i="3"/>
  <c r="D5" i="3"/>
  <c r="C5" i="3"/>
  <c r="B5" i="3"/>
  <c r="W4" i="3"/>
  <c r="T4" i="3"/>
  <c r="S4" i="3"/>
  <c r="R4" i="3"/>
  <c r="Q4" i="3"/>
  <c r="P4" i="3"/>
  <c r="O4" i="3"/>
  <c r="N4" i="3"/>
  <c r="M4" i="3"/>
  <c r="U4" i="3" s="1"/>
  <c r="L4" i="3"/>
  <c r="J4" i="3"/>
  <c r="I4" i="3"/>
  <c r="H4" i="3"/>
  <c r="G4" i="3"/>
  <c r="F4" i="3"/>
  <c r="E4" i="3"/>
  <c r="D4" i="3"/>
  <c r="C4" i="3"/>
  <c r="B4" i="3"/>
  <c r="W3" i="3"/>
  <c r="T3" i="3"/>
  <c r="S3" i="3"/>
  <c r="R3" i="3"/>
  <c r="Q3" i="3"/>
  <c r="P3" i="3"/>
  <c r="O3" i="3"/>
  <c r="N3" i="3"/>
  <c r="M3" i="3"/>
  <c r="L3" i="3"/>
  <c r="U3" i="3" s="1"/>
  <c r="J3" i="3"/>
  <c r="I3" i="3"/>
  <c r="H3" i="3"/>
  <c r="G3" i="3"/>
  <c r="F3" i="3"/>
  <c r="E3" i="3"/>
  <c r="D3" i="3"/>
  <c r="C3" i="3"/>
  <c r="K3" i="3" s="1"/>
  <c r="V3" i="3" s="1"/>
  <c r="X3" i="3" s="1"/>
  <c r="B3" i="3"/>
  <c r="W24" i="2"/>
  <c r="T24" i="2"/>
  <c r="S24" i="2"/>
  <c r="R24" i="2"/>
  <c r="Q24" i="2"/>
  <c r="P24" i="2"/>
  <c r="O24" i="2"/>
  <c r="N24" i="2"/>
  <c r="M24" i="2"/>
  <c r="L24" i="2"/>
  <c r="J24" i="2"/>
  <c r="I24" i="2"/>
  <c r="H24" i="2"/>
  <c r="G24" i="2"/>
  <c r="F24" i="2"/>
  <c r="E24" i="2"/>
  <c r="D24" i="2"/>
  <c r="C24" i="2"/>
  <c r="B24" i="2"/>
  <c r="W23" i="2"/>
  <c r="T23" i="2"/>
  <c r="S23" i="2"/>
  <c r="R23" i="2"/>
  <c r="Q23" i="2"/>
  <c r="P23" i="2"/>
  <c r="O23" i="2"/>
  <c r="N23" i="2"/>
  <c r="M23" i="2"/>
  <c r="L23" i="2"/>
  <c r="J23" i="2"/>
  <c r="I23" i="2"/>
  <c r="H23" i="2"/>
  <c r="G23" i="2"/>
  <c r="F23" i="2"/>
  <c r="E23" i="2"/>
  <c r="D23" i="2"/>
  <c r="C23" i="2"/>
  <c r="B23" i="2"/>
  <c r="W22" i="2"/>
  <c r="T22" i="2"/>
  <c r="S22" i="2"/>
  <c r="R22" i="2"/>
  <c r="Q22" i="2"/>
  <c r="P22" i="2"/>
  <c r="O22" i="2"/>
  <c r="N22" i="2"/>
  <c r="M22" i="2"/>
  <c r="L22" i="2"/>
  <c r="J22" i="2"/>
  <c r="I22" i="2"/>
  <c r="H22" i="2"/>
  <c r="G22" i="2"/>
  <c r="F22" i="2"/>
  <c r="E22" i="2"/>
  <c r="D22" i="2"/>
  <c r="C22" i="2"/>
  <c r="B22" i="2"/>
  <c r="W21" i="2"/>
  <c r="T21" i="2"/>
  <c r="S21" i="2"/>
  <c r="R21" i="2"/>
  <c r="Q21" i="2"/>
  <c r="P21" i="2"/>
  <c r="O21" i="2"/>
  <c r="N21" i="2"/>
  <c r="M21" i="2"/>
  <c r="L21" i="2"/>
  <c r="J21" i="2"/>
  <c r="I21" i="2"/>
  <c r="H21" i="2"/>
  <c r="G21" i="2"/>
  <c r="F21" i="2"/>
  <c r="E21" i="2"/>
  <c r="D21" i="2"/>
  <c r="C21" i="2"/>
  <c r="B21" i="2"/>
  <c r="W20" i="2"/>
  <c r="T20" i="2"/>
  <c r="S20" i="2"/>
  <c r="R20" i="2"/>
  <c r="Q20" i="2"/>
  <c r="P20" i="2"/>
  <c r="O20" i="2"/>
  <c r="N20" i="2"/>
  <c r="M20" i="2"/>
  <c r="L20" i="2"/>
  <c r="J20" i="2"/>
  <c r="I20" i="2"/>
  <c r="H20" i="2"/>
  <c r="G20" i="2"/>
  <c r="F20" i="2"/>
  <c r="E20" i="2"/>
  <c r="D20" i="2"/>
  <c r="C20" i="2"/>
  <c r="B20" i="2"/>
  <c r="W19" i="2"/>
  <c r="T19" i="2"/>
  <c r="S19" i="2"/>
  <c r="R19" i="2"/>
  <c r="Q19" i="2"/>
  <c r="P19" i="2"/>
  <c r="O19" i="2"/>
  <c r="N19" i="2"/>
  <c r="M19" i="2"/>
  <c r="L19" i="2"/>
  <c r="J19" i="2"/>
  <c r="I19" i="2"/>
  <c r="H19" i="2"/>
  <c r="G19" i="2"/>
  <c r="F19" i="2"/>
  <c r="E19" i="2"/>
  <c r="D19" i="2"/>
  <c r="C19" i="2"/>
  <c r="B19" i="2"/>
  <c r="W18" i="2"/>
  <c r="T18" i="2"/>
  <c r="S18" i="2"/>
  <c r="R18" i="2"/>
  <c r="Q18" i="2"/>
  <c r="P18" i="2"/>
  <c r="O18" i="2"/>
  <c r="N18" i="2"/>
  <c r="M18" i="2"/>
  <c r="U18" i="2" s="1"/>
  <c r="L18" i="2"/>
  <c r="J18" i="2"/>
  <c r="I18" i="2"/>
  <c r="H18" i="2"/>
  <c r="G18" i="2"/>
  <c r="F18" i="2"/>
  <c r="E18" i="2"/>
  <c r="D18" i="2"/>
  <c r="C18" i="2"/>
  <c r="B18" i="2"/>
  <c r="W17" i="2"/>
  <c r="T17" i="2"/>
  <c r="S17" i="2"/>
  <c r="R17" i="2"/>
  <c r="Q17" i="2"/>
  <c r="P17" i="2"/>
  <c r="O17" i="2"/>
  <c r="N17" i="2"/>
  <c r="M17" i="2"/>
  <c r="L17" i="2"/>
  <c r="U17" i="2" s="1"/>
  <c r="J17" i="2"/>
  <c r="I17" i="2"/>
  <c r="H17" i="2"/>
  <c r="G17" i="2"/>
  <c r="F17" i="2"/>
  <c r="E17" i="2"/>
  <c r="D17" i="2"/>
  <c r="C17" i="2"/>
  <c r="K17" i="2" s="1"/>
  <c r="V17" i="2" s="1"/>
  <c r="X17" i="2" s="1"/>
  <c r="B17" i="2"/>
  <c r="W16" i="2"/>
  <c r="T16" i="2"/>
  <c r="S16" i="2"/>
  <c r="R16" i="2"/>
  <c r="Q16" i="2"/>
  <c r="P16" i="2"/>
  <c r="O16" i="2"/>
  <c r="N16" i="2"/>
  <c r="M16" i="2"/>
  <c r="L16" i="2"/>
  <c r="J16" i="2"/>
  <c r="I16" i="2"/>
  <c r="H16" i="2"/>
  <c r="G16" i="2"/>
  <c r="F16" i="2"/>
  <c r="E16" i="2"/>
  <c r="D16" i="2"/>
  <c r="C16" i="2"/>
  <c r="B16" i="2"/>
  <c r="W15" i="2"/>
  <c r="T15" i="2"/>
  <c r="S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C15" i="2"/>
  <c r="B15" i="2"/>
  <c r="W14" i="2"/>
  <c r="T14" i="2"/>
  <c r="S14" i="2"/>
  <c r="R14" i="2"/>
  <c r="Q14" i="2"/>
  <c r="P14" i="2"/>
  <c r="O14" i="2"/>
  <c r="N14" i="2"/>
  <c r="M14" i="2"/>
  <c r="U14" i="2" s="1"/>
  <c r="L14" i="2"/>
  <c r="J14" i="2"/>
  <c r="I14" i="2"/>
  <c r="H14" i="2"/>
  <c r="G14" i="2"/>
  <c r="F14" i="2"/>
  <c r="E14" i="2"/>
  <c r="D14" i="2"/>
  <c r="C14" i="2"/>
  <c r="B14" i="2"/>
  <c r="W13" i="2"/>
  <c r="T13" i="2"/>
  <c r="S13" i="2"/>
  <c r="R13" i="2"/>
  <c r="Q13" i="2"/>
  <c r="P13" i="2"/>
  <c r="O13" i="2"/>
  <c r="N13" i="2"/>
  <c r="M13" i="2"/>
  <c r="L13" i="2"/>
  <c r="U13" i="2" s="1"/>
  <c r="J13" i="2"/>
  <c r="I13" i="2"/>
  <c r="H13" i="2"/>
  <c r="G13" i="2"/>
  <c r="F13" i="2"/>
  <c r="E13" i="2"/>
  <c r="D13" i="2"/>
  <c r="C13" i="2"/>
  <c r="K13" i="2" s="1"/>
  <c r="V13" i="2" s="1"/>
  <c r="X13" i="2" s="1"/>
  <c r="B13" i="2"/>
  <c r="W12" i="2"/>
  <c r="T12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C12" i="2"/>
  <c r="B12" i="2"/>
  <c r="W11" i="2"/>
  <c r="T11" i="2"/>
  <c r="S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C11" i="2"/>
  <c r="B11" i="2"/>
  <c r="W10" i="2"/>
  <c r="T10" i="2"/>
  <c r="S10" i="2"/>
  <c r="R10" i="2"/>
  <c r="Q10" i="2"/>
  <c r="P10" i="2"/>
  <c r="O10" i="2"/>
  <c r="N10" i="2"/>
  <c r="M10" i="2"/>
  <c r="U10" i="2" s="1"/>
  <c r="L10" i="2"/>
  <c r="J10" i="2"/>
  <c r="I10" i="2"/>
  <c r="H10" i="2"/>
  <c r="G10" i="2"/>
  <c r="F10" i="2"/>
  <c r="E10" i="2"/>
  <c r="D10" i="2"/>
  <c r="C10" i="2"/>
  <c r="B10" i="2"/>
  <c r="W9" i="2"/>
  <c r="T9" i="2"/>
  <c r="S9" i="2"/>
  <c r="R9" i="2"/>
  <c r="Q9" i="2"/>
  <c r="P9" i="2"/>
  <c r="O9" i="2"/>
  <c r="N9" i="2"/>
  <c r="M9" i="2"/>
  <c r="L9" i="2"/>
  <c r="U9" i="2" s="1"/>
  <c r="J9" i="2"/>
  <c r="I9" i="2"/>
  <c r="H9" i="2"/>
  <c r="G9" i="2"/>
  <c r="F9" i="2"/>
  <c r="E9" i="2"/>
  <c r="D9" i="2"/>
  <c r="C9" i="2"/>
  <c r="K9" i="2" s="1"/>
  <c r="V9" i="2" s="1"/>
  <c r="X9" i="2" s="1"/>
  <c r="B9" i="2"/>
  <c r="W8" i="2"/>
  <c r="T8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C8" i="2"/>
  <c r="B8" i="2"/>
  <c r="W7" i="2"/>
  <c r="T7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C7" i="2"/>
  <c r="B7" i="2"/>
  <c r="W6" i="2"/>
  <c r="T6" i="2"/>
  <c r="S6" i="2"/>
  <c r="R6" i="2"/>
  <c r="Q6" i="2"/>
  <c r="P6" i="2"/>
  <c r="O6" i="2"/>
  <c r="N6" i="2"/>
  <c r="M6" i="2"/>
  <c r="U6" i="2" s="1"/>
  <c r="L6" i="2"/>
  <c r="J6" i="2"/>
  <c r="I6" i="2"/>
  <c r="H6" i="2"/>
  <c r="G6" i="2"/>
  <c r="F6" i="2"/>
  <c r="E6" i="2"/>
  <c r="D6" i="2"/>
  <c r="C6" i="2"/>
  <c r="B6" i="2"/>
  <c r="W5" i="2"/>
  <c r="T5" i="2"/>
  <c r="S5" i="2"/>
  <c r="R5" i="2"/>
  <c r="Q5" i="2"/>
  <c r="P5" i="2"/>
  <c r="O5" i="2"/>
  <c r="N5" i="2"/>
  <c r="M5" i="2"/>
  <c r="L5" i="2"/>
  <c r="U5" i="2" s="1"/>
  <c r="J5" i="2"/>
  <c r="I5" i="2"/>
  <c r="H5" i="2"/>
  <c r="G5" i="2"/>
  <c r="F5" i="2"/>
  <c r="E5" i="2"/>
  <c r="D5" i="2"/>
  <c r="C5" i="2"/>
  <c r="K5" i="2" s="1"/>
  <c r="V5" i="2" s="1"/>
  <c r="X5" i="2" s="1"/>
  <c r="B5" i="2"/>
  <c r="W4" i="2"/>
  <c r="T4" i="2"/>
  <c r="S4" i="2"/>
  <c r="R4" i="2"/>
  <c r="Q4" i="2"/>
  <c r="P4" i="2"/>
  <c r="O4" i="2"/>
  <c r="N4" i="2"/>
  <c r="M4" i="2"/>
  <c r="L4" i="2"/>
  <c r="J4" i="2"/>
  <c r="I4" i="2"/>
  <c r="H4" i="2"/>
  <c r="G4" i="2"/>
  <c r="F4" i="2"/>
  <c r="E4" i="2"/>
  <c r="D4" i="2"/>
  <c r="C4" i="2"/>
  <c r="B4" i="2"/>
  <c r="W3" i="2"/>
  <c r="T3" i="2"/>
  <c r="S3" i="2"/>
  <c r="R3" i="2"/>
  <c r="Q3" i="2"/>
  <c r="P3" i="2"/>
  <c r="O3" i="2"/>
  <c r="N3" i="2"/>
  <c r="M3" i="2"/>
  <c r="L3" i="2"/>
  <c r="J3" i="2"/>
  <c r="I3" i="2"/>
  <c r="H3" i="2"/>
  <c r="G3" i="2"/>
  <c r="F3" i="2"/>
  <c r="E3" i="2"/>
  <c r="D3" i="2"/>
  <c r="C3" i="2"/>
  <c r="B3" i="2"/>
  <c r="W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B24" i="1"/>
  <c r="W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C23" i="1"/>
  <c r="B23" i="1"/>
  <c r="W22" i="1"/>
  <c r="T22" i="1"/>
  <c r="S22" i="1"/>
  <c r="R22" i="1"/>
  <c r="Q22" i="1"/>
  <c r="P22" i="1"/>
  <c r="O22" i="1"/>
  <c r="N22" i="1"/>
  <c r="M22" i="1"/>
  <c r="L22" i="1"/>
  <c r="J22" i="1"/>
  <c r="I22" i="1"/>
  <c r="H22" i="1"/>
  <c r="G22" i="1"/>
  <c r="F22" i="1"/>
  <c r="E22" i="1"/>
  <c r="D22" i="1"/>
  <c r="C22" i="1"/>
  <c r="B22" i="1"/>
  <c r="W21" i="1"/>
  <c r="T21" i="1"/>
  <c r="S21" i="1"/>
  <c r="R21" i="1"/>
  <c r="Q21" i="1"/>
  <c r="P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W20" i="1"/>
  <c r="T20" i="1"/>
  <c r="S20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D20" i="1"/>
  <c r="C20" i="1"/>
  <c r="B20" i="1"/>
  <c r="W19" i="1"/>
  <c r="T19" i="1"/>
  <c r="S19" i="1"/>
  <c r="R19" i="1"/>
  <c r="Q19" i="1"/>
  <c r="P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W18" i="1"/>
  <c r="T18" i="1"/>
  <c r="S18" i="1"/>
  <c r="R18" i="1"/>
  <c r="Q18" i="1"/>
  <c r="P18" i="1"/>
  <c r="O18" i="1"/>
  <c r="N18" i="1"/>
  <c r="M18" i="1"/>
  <c r="L18" i="1"/>
  <c r="J18" i="1"/>
  <c r="I18" i="1"/>
  <c r="H18" i="1"/>
  <c r="G18" i="1"/>
  <c r="F18" i="1"/>
  <c r="E18" i="1"/>
  <c r="D18" i="1"/>
  <c r="C18" i="1"/>
  <c r="B18" i="1"/>
  <c r="W17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W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W15" i="1"/>
  <c r="T15" i="1"/>
  <c r="S15" i="1"/>
  <c r="R15" i="1"/>
  <c r="Q15" i="1"/>
  <c r="P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W14" i="1"/>
  <c r="T14" i="1"/>
  <c r="S14" i="1"/>
  <c r="R14" i="1"/>
  <c r="Q14" i="1"/>
  <c r="P14" i="1"/>
  <c r="O14" i="1"/>
  <c r="N14" i="1"/>
  <c r="M14" i="1"/>
  <c r="L14" i="1"/>
  <c r="J14" i="1"/>
  <c r="I14" i="1"/>
  <c r="H14" i="1"/>
  <c r="G14" i="1"/>
  <c r="F14" i="1"/>
  <c r="E14" i="1"/>
  <c r="D14" i="1"/>
  <c r="C14" i="1"/>
  <c r="B14" i="1"/>
  <c r="W13" i="1"/>
  <c r="T13" i="1"/>
  <c r="S13" i="1"/>
  <c r="R13" i="1"/>
  <c r="Q13" i="1"/>
  <c r="P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W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W11" i="1"/>
  <c r="T11" i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W10" i="1"/>
  <c r="T10" i="1"/>
  <c r="S10" i="1"/>
  <c r="R10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K10" i="1" s="1"/>
  <c r="W9" i="1"/>
  <c r="T9" i="1"/>
  <c r="S9" i="1"/>
  <c r="R9" i="1"/>
  <c r="Q9" i="1"/>
  <c r="P9" i="1"/>
  <c r="O9" i="1"/>
  <c r="N9" i="1"/>
  <c r="M9" i="1"/>
  <c r="L9" i="1"/>
  <c r="J9" i="1"/>
  <c r="I9" i="1"/>
  <c r="H9" i="1"/>
  <c r="G9" i="1"/>
  <c r="F9" i="1"/>
  <c r="E9" i="1"/>
  <c r="D9" i="1"/>
  <c r="C9" i="1"/>
  <c r="B9" i="1"/>
  <c r="W8" i="1"/>
  <c r="T8" i="1"/>
  <c r="S8" i="1"/>
  <c r="R8" i="1"/>
  <c r="Q8" i="1"/>
  <c r="P8" i="1"/>
  <c r="O8" i="1"/>
  <c r="N8" i="1"/>
  <c r="M8" i="1"/>
  <c r="L8" i="1"/>
  <c r="J8" i="1"/>
  <c r="I8" i="1"/>
  <c r="H8" i="1"/>
  <c r="G8" i="1"/>
  <c r="F8" i="1"/>
  <c r="E8" i="1"/>
  <c r="D8" i="1"/>
  <c r="C8" i="1"/>
  <c r="B8" i="1"/>
  <c r="W7" i="1"/>
  <c r="T7" i="1"/>
  <c r="S7" i="1"/>
  <c r="R7" i="1"/>
  <c r="Q7" i="1"/>
  <c r="P7" i="1"/>
  <c r="O7" i="1"/>
  <c r="N7" i="1"/>
  <c r="M7" i="1"/>
  <c r="L7" i="1"/>
  <c r="J7" i="1"/>
  <c r="I7" i="1"/>
  <c r="H7" i="1"/>
  <c r="G7" i="1"/>
  <c r="F7" i="1"/>
  <c r="E7" i="1"/>
  <c r="D7" i="1"/>
  <c r="C7" i="1"/>
  <c r="B7" i="1"/>
  <c r="W6" i="1"/>
  <c r="T6" i="1"/>
  <c r="S6" i="1"/>
  <c r="R6" i="1"/>
  <c r="Q6" i="1"/>
  <c r="P6" i="1"/>
  <c r="O6" i="1"/>
  <c r="N6" i="1"/>
  <c r="M6" i="1"/>
  <c r="L6" i="1"/>
  <c r="J6" i="1"/>
  <c r="I6" i="1"/>
  <c r="H6" i="1"/>
  <c r="G6" i="1"/>
  <c r="F6" i="1"/>
  <c r="E6" i="1"/>
  <c r="D6" i="1"/>
  <c r="C6" i="1"/>
  <c r="B6" i="1"/>
  <c r="K6" i="1" s="1"/>
  <c r="W5" i="1"/>
  <c r="T5" i="1"/>
  <c r="S5" i="1"/>
  <c r="R5" i="1"/>
  <c r="Q5" i="1"/>
  <c r="P5" i="1"/>
  <c r="O5" i="1"/>
  <c r="N5" i="1"/>
  <c r="M5" i="1"/>
  <c r="L5" i="1"/>
  <c r="J5" i="1"/>
  <c r="I5" i="1"/>
  <c r="H5" i="1"/>
  <c r="G5" i="1"/>
  <c r="F5" i="1"/>
  <c r="E5" i="1"/>
  <c r="D5" i="1"/>
  <c r="C5" i="1"/>
  <c r="B5" i="1"/>
  <c r="W4" i="1"/>
  <c r="T4" i="1"/>
  <c r="S4" i="1"/>
  <c r="R4" i="1"/>
  <c r="Q4" i="1"/>
  <c r="P4" i="1"/>
  <c r="O4" i="1"/>
  <c r="N4" i="1"/>
  <c r="M4" i="1"/>
  <c r="L4" i="1"/>
  <c r="J4" i="1"/>
  <c r="I4" i="1"/>
  <c r="H4" i="1"/>
  <c r="G4" i="1"/>
  <c r="F4" i="1"/>
  <c r="E4" i="1"/>
  <c r="D4" i="1"/>
  <c r="C4" i="1"/>
  <c r="B4" i="1"/>
  <c r="W3" i="1"/>
  <c r="T3" i="1"/>
  <c r="S3" i="1"/>
  <c r="R3" i="1"/>
  <c r="Q3" i="1"/>
  <c r="P3" i="1"/>
  <c r="O3" i="1"/>
  <c r="N3" i="1"/>
  <c r="M3" i="1"/>
  <c r="L3" i="1"/>
  <c r="J3" i="1"/>
  <c r="I3" i="1"/>
  <c r="H3" i="1"/>
  <c r="G3" i="1"/>
  <c r="F3" i="1"/>
  <c r="E3" i="1"/>
  <c r="D3" i="1"/>
  <c r="C3" i="1"/>
  <c r="B3" i="1"/>
  <c r="U5" i="1" l="1"/>
  <c r="K3" i="1"/>
  <c r="K4" i="1"/>
  <c r="V4" i="1" s="1"/>
  <c r="X4" i="1" s="1"/>
  <c r="U4" i="1"/>
  <c r="K7" i="1"/>
  <c r="K8" i="1"/>
  <c r="U8" i="1"/>
  <c r="K11" i="1"/>
  <c r="K12" i="1"/>
  <c r="U12" i="1"/>
  <c r="U3" i="2"/>
  <c r="U7" i="2"/>
  <c r="U11" i="2"/>
  <c r="U15" i="2"/>
  <c r="U19" i="2"/>
  <c r="U5" i="3"/>
  <c r="U9" i="3"/>
  <c r="U13" i="3"/>
  <c r="U17" i="3"/>
  <c r="K19" i="3"/>
  <c r="K20" i="3"/>
  <c r="V20" i="3" s="1"/>
  <c r="U20" i="3"/>
  <c r="U21" i="3"/>
  <c r="K23" i="3"/>
  <c r="K24" i="3"/>
  <c r="V24" i="3" s="1"/>
  <c r="U24" i="3"/>
  <c r="U3" i="4"/>
  <c r="K6" i="4"/>
  <c r="U6" i="4"/>
  <c r="U7" i="4"/>
  <c r="K10" i="4"/>
  <c r="V10" i="4" s="1"/>
  <c r="X10" i="4" s="1"/>
  <c r="U10" i="4"/>
  <c r="U11" i="4"/>
  <c r="K14" i="4"/>
  <c r="U14" i="4"/>
  <c r="U15" i="4"/>
  <c r="K18" i="4"/>
  <c r="U18" i="4"/>
  <c r="U19" i="4"/>
  <c r="K21" i="4"/>
  <c r="K22" i="4"/>
  <c r="U22" i="4"/>
  <c r="U23" i="4"/>
  <c r="K13" i="4"/>
  <c r="U13" i="4"/>
  <c r="K16" i="4"/>
  <c r="K17" i="4"/>
  <c r="V17" i="4" s="1"/>
  <c r="X17" i="4" s="1"/>
  <c r="U17" i="4"/>
  <c r="U3" i="1"/>
  <c r="U7" i="1"/>
  <c r="V7" i="1" s="1"/>
  <c r="X7" i="1" s="1"/>
  <c r="U11" i="1"/>
  <c r="K3" i="2"/>
  <c r="K4" i="2"/>
  <c r="U4" i="2"/>
  <c r="K7" i="2"/>
  <c r="V7" i="2" s="1"/>
  <c r="X7" i="2" s="1"/>
  <c r="K8" i="2"/>
  <c r="U8" i="2"/>
  <c r="K11" i="2"/>
  <c r="V11" i="2" s="1"/>
  <c r="X11" i="2" s="1"/>
  <c r="K12" i="2"/>
  <c r="U12" i="2"/>
  <c r="K15" i="2"/>
  <c r="V15" i="2" s="1"/>
  <c r="X15" i="2" s="1"/>
  <c r="K16" i="2"/>
  <c r="V16" i="2" s="1"/>
  <c r="X16" i="2" s="1"/>
  <c r="U16" i="2"/>
  <c r="K19" i="2"/>
  <c r="K5" i="3"/>
  <c r="V5" i="3" s="1"/>
  <c r="X5" i="3" s="1"/>
  <c r="K6" i="3"/>
  <c r="V6" i="3" s="1"/>
  <c r="X6" i="3" s="1"/>
  <c r="U6" i="3"/>
  <c r="K9" i="3"/>
  <c r="V9" i="3" s="1"/>
  <c r="X9" i="3" s="1"/>
  <c r="K10" i="3"/>
  <c r="U10" i="3"/>
  <c r="K13" i="3"/>
  <c r="V13" i="3" s="1"/>
  <c r="X13" i="3" s="1"/>
  <c r="K14" i="3"/>
  <c r="V14" i="3" s="1"/>
  <c r="X14" i="3" s="1"/>
  <c r="U14" i="3"/>
  <c r="K17" i="3"/>
  <c r="V17" i="3" s="1"/>
  <c r="X17" i="3" s="1"/>
  <c r="K18" i="3"/>
  <c r="U18" i="3"/>
  <c r="U19" i="3"/>
  <c r="K21" i="3"/>
  <c r="V21" i="3" s="1"/>
  <c r="K22" i="3"/>
  <c r="U22" i="3"/>
  <c r="U23" i="3"/>
  <c r="K3" i="4"/>
  <c r="V3" i="4" s="1"/>
  <c r="X3" i="4" s="1"/>
  <c r="K7" i="4"/>
  <c r="V7" i="4" s="1"/>
  <c r="X7" i="4" s="1"/>
  <c r="K11" i="4"/>
  <c r="V11" i="4" s="1"/>
  <c r="X11" i="4" s="1"/>
  <c r="K15" i="4"/>
  <c r="V15" i="4" s="1"/>
  <c r="X15" i="4" s="1"/>
  <c r="V19" i="4"/>
  <c r="K23" i="4"/>
  <c r="V7" i="3"/>
  <c r="X7" i="3" s="1"/>
  <c r="U7" i="3"/>
  <c r="V12" i="4"/>
  <c r="X12" i="4" s="1"/>
  <c r="K5" i="1"/>
  <c r="V5" i="1" s="1"/>
  <c r="X5" i="1" s="1"/>
  <c r="U6" i="1"/>
  <c r="K9" i="1"/>
  <c r="U9" i="1"/>
  <c r="U10" i="1"/>
  <c r="K13" i="1"/>
  <c r="V13" i="1" s="1"/>
  <c r="X13" i="1" s="1"/>
  <c r="U13" i="1"/>
  <c r="K6" i="2"/>
  <c r="V6" i="2" s="1"/>
  <c r="X6" i="2" s="1"/>
  <c r="K10" i="2"/>
  <c r="K14" i="2"/>
  <c r="K18" i="2"/>
  <c r="K22" i="2"/>
  <c r="V22" i="2" s="1"/>
  <c r="X22" i="2" s="1"/>
  <c r="K4" i="3"/>
  <c r="K8" i="3"/>
  <c r="K12" i="3"/>
  <c r="K16" i="3"/>
  <c r="V16" i="3" s="1"/>
  <c r="X16" i="3" s="1"/>
  <c r="U4" i="4"/>
  <c r="V4" i="4" s="1"/>
  <c r="X4" i="4" s="1"/>
  <c r="U8" i="4"/>
  <c r="V8" i="4" s="1"/>
  <c r="X8" i="4" s="1"/>
  <c r="U12" i="4"/>
  <c r="U16" i="4"/>
  <c r="K20" i="2"/>
  <c r="U20" i="2"/>
  <c r="K23" i="2"/>
  <c r="K24" i="2"/>
  <c r="U24" i="2"/>
  <c r="K21" i="2"/>
  <c r="U21" i="2"/>
  <c r="U22" i="2"/>
  <c r="U23" i="2"/>
  <c r="K15" i="1"/>
  <c r="K16" i="1"/>
  <c r="U16" i="1"/>
  <c r="U17" i="1"/>
  <c r="K19" i="1"/>
  <c r="K20" i="1"/>
  <c r="U20" i="1"/>
  <c r="U21" i="1"/>
  <c r="K23" i="1"/>
  <c r="K24" i="1"/>
  <c r="U24" i="1"/>
  <c r="U14" i="1"/>
  <c r="U15" i="1"/>
  <c r="V15" i="1" s="1"/>
  <c r="K17" i="1"/>
  <c r="V17" i="1" s="1"/>
  <c r="K18" i="1"/>
  <c r="U18" i="1"/>
  <c r="U19" i="1"/>
  <c r="V19" i="1" s="1"/>
  <c r="K21" i="1"/>
  <c r="V21" i="1" s="1"/>
  <c r="K22" i="1"/>
  <c r="U22" i="1"/>
  <c r="U23" i="1"/>
  <c r="V6" i="1"/>
  <c r="X6" i="1" s="1"/>
  <c r="V10" i="1"/>
  <c r="X10" i="1" s="1"/>
  <c r="K14" i="1"/>
  <c r="V14" i="1" s="1"/>
  <c r="X14" i="1" s="1"/>
  <c r="V20" i="4"/>
  <c r="V11" i="1"/>
  <c r="X11" i="1" s="1"/>
  <c r="V10" i="2"/>
  <c r="X10" i="2" s="1"/>
  <c r="V14" i="2"/>
  <c r="X14" i="2" s="1"/>
  <c r="V18" i="2"/>
  <c r="X18" i="2" s="1"/>
  <c r="V4" i="3"/>
  <c r="X4" i="3" s="1"/>
  <c r="V8" i="3"/>
  <c r="X8" i="3" s="1"/>
  <c r="V12" i="3"/>
  <c r="X12" i="3" s="1"/>
  <c r="V3" i="1"/>
  <c r="X3" i="1" s="1"/>
  <c r="V23" i="1"/>
  <c r="V19" i="3"/>
  <c r="V23" i="3"/>
  <c r="V21" i="4"/>
  <c r="V24" i="1" l="1"/>
  <c r="V20" i="1"/>
  <c r="V16" i="1"/>
  <c r="V9" i="1"/>
  <c r="X9" i="1" s="1"/>
  <c r="V10" i="3"/>
  <c r="X10" i="3" s="1"/>
  <c r="V4" i="2"/>
  <c r="X4" i="2" s="1"/>
  <c r="V16" i="4"/>
  <c r="X16" i="4" s="1"/>
  <c r="V14" i="4"/>
  <c r="X14" i="4" s="1"/>
  <c r="V8" i="1"/>
  <c r="X8" i="1" s="1"/>
  <c r="V21" i="2"/>
  <c r="X21" i="2" s="1"/>
  <c r="V19" i="2"/>
  <c r="X19" i="2" s="1"/>
  <c r="V8" i="2"/>
  <c r="X8" i="2" s="1"/>
  <c r="V3" i="2"/>
  <c r="X3" i="2" s="1"/>
  <c r="V22" i="4"/>
  <c r="V18" i="4"/>
  <c r="V12" i="1"/>
  <c r="X12" i="1" s="1"/>
  <c r="V20" i="2"/>
  <c r="X20" i="2" s="1"/>
  <c r="V23" i="4"/>
  <c r="V22" i="3"/>
  <c r="V18" i="3"/>
  <c r="V12" i="2"/>
  <c r="X12" i="2" s="1"/>
  <c r="V13" i="4"/>
  <c r="X13" i="4" s="1"/>
  <c r="V6" i="4"/>
  <c r="X6" i="4" s="1"/>
  <c r="V23" i="2"/>
  <c r="X23" i="2" s="1"/>
  <c r="V24" i="2"/>
  <c r="X24" i="2" s="1"/>
  <c r="V22" i="1"/>
  <c r="V18" i="1"/>
</calcChain>
</file>

<file path=xl/sharedStrings.xml><?xml version="1.0" encoding="utf-8"?>
<sst xmlns="http://schemas.openxmlformats.org/spreadsheetml/2006/main" count="116" uniqueCount="78">
  <si>
    <t>A Flight - 0-16 handicap</t>
  </si>
  <si>
    <t>OUT</t>
  </si>
  <si>
    <t>IN</t>
  </si>
  <si>
    <t>TOTAL</t>
  </si>
  <si>
    <t>Hand.</t>
  </si>
  <si>
    <t>NET</t>
  </si>
  <si>
    <t>Place</t>
  </si>
  <si>
    <t>Roma Harris</t>
  </si>
  <si>
    <t>Overall Winner</t>
  </si>
  <si>
    <t>Louise McVittie</t>
  </si>
  <si>
    <t>2nd Gross</t>
  </si>
  <si>
    <t>Kathy Clark</t>
  </si>
  <si>
    <t>1st Gross</t>
  </si>
  <si>
    <t>Elaine Arthur</t>
  </si>
  <si>
    <t>1st Net</t>
  </si>
  <si>
    <t>Jean Dow</t>
  </si>
  <si>
    <t>2nd Net</t>
  </si>
  <si>
    <t>Dixie Fountain</t>
  </si>
  <si>
    <t>3rd Gross</t>
  </si>
  <si>
    <t>Susan Holliday</t>
  </si>
  <si>
    <t>Jill Harness</t>
  </si>
  <si>
    <t>Dianne London</t>
  </si>
  <si>
    <t>3rd Net</t>
  </si>
  <si>
    <t>Anne McLean</t>
  </si>
  <si>
    <t>Christine Turnbull</t>
  </si>
  <si>
    <t>Nancy Kemble</t>
  </si>
  <si>
    <t>x</t>
  </si>
  <si>
    <t>B Flight - 17-21 handicap</t>
  </si>
  <si>
    <t>Karen Jacobson</t>
  </si>
  <si>
    <t>Marcia Sweet</t>
  </si>
  <si>
    <t>Dorlee Racansky</t>
  </si>
  <si>
    <t>Carolyn Quinton</t>
  </si>
  <si>
    <t>Deb Long</t>
  </si>
  <si>
    <t>Lisa McCracken</t>
  </si>
  <si>
    <t>Daphanie Taylor</t>
  </si>
  <si>
    <t>Faith Capron</t>
  </si>
  <si>
    <t>Brenda Empey</t>
  </si>
  <si>
    <t>Janine Easton</t>
  </si>
  <si>
    <t>Dianne Paquette</t>
  </si>
  <si>
    <t>Caroline Wilkinson</t>
  </si>
  <si>
    <t>Helen McDonald</t>
  </si>
  <si>
    <t>Sandra Bowman</t>
  </si>
  <si>
    <t>Helen Hewerdine</t>
  </si>
  <si>
    <t>Bev Pladfield</t>
  </si>
  <si>
    <t>Debby Kenny</t>
  </si>
  <si>
    <t>C Flight - 22-26 handicap</t>
  </si>
  <si>
    <t>Barbara Smits</t>
  </si>
  <si>
    <t>Laura Vermunt</t>
  </si>
  <si>
    <t>Janet John</t>
  </si>
  <si>
    <t>Aukje Roe</t>
  </si>
  <si>
    <t>Cheryl Briglia</t>
  </si>
  <si>
    <t>Michelle Hall</t>
  </si>
  <si>
    <t>Helen Broadhagen</t>
  </si>
  <si>
    <t>Cathee Crinklaw</t>
  </si>
  <si>
    <t>Ann Boden</t>
  </si>
  <si>
    <t>Marie Stevens</t>
  </si>
  <si>
    <t>Lorrie Lamers</t>
  </si>
  <si>
    <t>Sandy Webb</t>
  </si>
  <si>
    <t>Julia Skinner</t>
  </si>
  <si>
    <t>Mary Lou Greenwood</t>
  </si>
  <si>
    <t>Barb Benke</t>
  </si>
  <si>
    <t>D Flight - 27+ handicap</t>
  </si>
  <si>
    <t>Sharalee Sitts</t>
  </si>
  <si>
    <t>Bonnie Fischer</t>
  </si>
  <si>
    <t>Overall Net</t>
  </si>
  <si>
    <t>Judy DeJong</t>
  </si>
  <si>
    <t>Karen Lilley</t>
  </si>
  <si>
    <t>Gail Hardman</t>
  </si>
  <si>
    <t>Jane Chandler</t>
  </si>
  <si>
    <t>Laurie Fitzpatrick</t>
  </si>
  <si>
    <t>Jane Johnson</t>
  </si>
  <si>
    <t>Doris Noble</t>
  </si>
  <si>
    <t>Louise Griffith</t>
  </si>
  <si>
    <t>Linda Pinter</t>
  </si>
  <si>
    <t>Carolyn McDonald</t>
  </si>
  <si>
    <t>Sandy Freeman</t>
  </si>
  <si>
    <t>Cathy Charland</t>
  </si>
  <si>
    <t>Annie Versteeg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</si>
</sst>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8m/1dxsp0v10p7fm4hgvbngjl8m0000gn/T/com.microsoft.Outlook/Outlook%20Temp/Ladies%20Invitational%20D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Posting"/>
      <sheetName val="Group Sign-up"/>
      <sheetName val="Scores - All Teams"/>
      <sheetName val="A Flight - 0-16"/>
      <sheetName val="B Flight - 17-21"/>
      <sheetName val="C Flight - 22-26"/>
      <sheetName val="D Flight - 27+"/>
      <sheetName val="Cart Labels"/>
      <sheetName val="Sheet6"/>
      <sheetName val="Flight BReakdown"/>
      <sheetName val="Prizes"/>
      <sheetName val="Results"/>
      <sheetName val="Sheet2"/>
    </sheetNames>
    <sheetDataSet>
      <sheetData sheetId="0"/>
      <sheetData sheetId="1"/>
      <sheetData sheetId="2">
        <row r="1">
          <cell r="B1" t="str">
            <v>Names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 t="str">
            <v>OUT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 t="str">
            <v>IN</v>
          </cell>
          <cell r="W1" t="str">
            <v>TOTAL</v>
          </cell>
        </row>
        <row r="2">
          <cell r="B2" t="str">
            <v>Kathy Clark</v>
          </cell>
          <cell r="C2">
            <v>5</v>
          </cell>
          <cell r="D2">
            <v>5</v>
          </cell>
          <cell r="E2">
            <v>2</v>
          </cell>
          <cell r="F2">
            <v>5</v>
          </cell>
          <cell r="G2">
            <v>5</v>
          </cell>
          <cell r="H2">
            <v>5</v>
          </cell>
          <cell r="I2">
            <v>4</v>
          </cell>
          <cell r="J2">
            <v>4</v>
          </cell>
          <cell r="K2">
            <v>4</v>
          </cell>
          <cell r="L2">
            <v>39</v>
          </cell>
          <cell r="M2">
            <v>4</v>
          </cell>
          <cell r="N2">
            <v>6</v>
          </cell>
          <cell r="O2">
            <v>4</v>
          </cell>
          <cell r="P2">
            <v>4</v>
          </cell>
          <cell r="Q2">
            <v>6</v>
          </cell>
          <cell r="R2">
            <v>5</v>
          </cell>
          <cell r="S2">
            <v>6</v>
          </cell>
          <cell r="T2">
            <v>5</v>
          </cell>
          <cell r="U2">
            <v>5</v>
          </cell>
          <cell r="V2">
            <v>45</v>
          </cell>
          <cell r="W2">
            <v>84</v>
          </cell>
          <cell r="X2">
            <v>11</v>
          </cell>
        </row>
        <row r="3">
          <cell r="B3" t="str">
            <v>Karen Jacobson</v>
          </cell>
          <cell r="C3">
            <v>5</v>
          </cell>
          <cell r="D3">
            <v>4</v>
          </cell>
          <cell r="E3">
            <v>3</v>
          </cell>
          <cell r="F3">
            <v>6</v>
          </cell>
          <cell r="G3">
            <v>5</v>
          </cell>
          <cell r="H3">
            <v>6</v>
          </cell>
          <cell r="I3">
            <v>4</v>
          </cell>
          <cell r="J3">
            <v>8</v>
          </cell>
          <cell r="K3">
            <v>5</v>
          </cell>
          <cell r="L3">
            <v>46</v>
          </cell>
          <cell r="M3">
            <v>2</v>
          </cell>
          <cell r="N3">
            <v>5</v>
          </cell>
          <cell r="O3">
            <v>6</v>
          </cell>
          <cell r="P3">
            <v>4</v>
          </cell>
          <cell r="Q3">
            <v>7</v>
          </cell>
          <cell r="R3">
            <v>5</v>
          </cell>
          <cell r="S3">
            <v>4</v>
          </cell>
          <cell r="T3">
            <v>3</v>
          </cell>
          <cell r="U3">
            <v>5</v>
          </cell>
          <cell r="V3">
            <v>41</v>
          </cell>
          <cell r="W3">
            <v>87</v>
          </cell>
          <cell r="X3">
            <v>17</v>
          </cell>
        </row>
        <row r="4">
          <cell r="B4" t="str">
            <v>Janine Easton</v>
          </cell>
          <cell r="C4">
            <v>6</v>
          </cell>
          <cell r="D4">
            <v>6</v>
          </cell>
          <cell r="E4">
            <v>4</v>
          </cell>
          <cell r="F4">
            <v>7</v>
          </cell>
          <cell r="G4">
            <v>5</v>
          </cell>
          <cell r="H4">
            <v>6</v>
          </cell>
          <cell r="I4">
            <v>3</v>
          </cell>
          <cell r="J4">
            <v>7</v>
          </cell>
          <cell r="K4">
            <v>5</v>
          </cell>
          <cell r="L4">
            <v>49</v>
          </cell>
          <cell r="M4">
            <v>3</v>
          </cell>
          <cell r="N4">
            <v>4</v>
          </cell>
          <cell r="O4">
            <v>5</v>
          </cell>
          <cell r="P4">
            <v>4</v>
          </cell>
          <cell r="Q4">
            <v>7</v>
          </cell>
          <cell r="R4">
            <v>9</v>
          </cell>
          <cell r="S4">
            <v>6</v>
          </cell>
          <cell r="T4">
            <v>3</v>
          </cell>
          <cell r="U4">
            <v>6</v>
          </cell>
          <cell r="V4">
            <v>47</v>
          </cell>
          <cell r="W4">
            <v>96</v>
          </cell>
          <cell r="X4">
            <v>18</v>
          </cell>
        </row>
        <row r="5">
          <cell r="B5" t="str">
            <v>Cathee Crinklaw</v>
          </cell>
          <cell r="C5">
            <v>5</v>
          </cell>
          <cell r="D5">
            <v>6</v>
          </cell>
          <cell r="E5">
            <v>7</v>
          </cell>
          <cell r="F5">
            <v>7</v>
          </cell>
          <cell r="G5">
            <v>6</v>
          </cell>
          <cell r="H5">
            <v>4</v>
          </cell>
          <cell r="I5">
            <v>3</v>
          </cell>
          <cell r="J5">
            <v>6</v>
          </cell>
          <cell r="K5">
            <v>5</v>
          </cell>
          <cell r="L5">
            <v>49</v>
          </cell>
          <cell r="M5">
            <v>4</v>
          </cell>
          <cell r="N5">
            <v>5</v>
          </cell>
          <cell r="O5">
            <v>4</v>
          </cell>
          <cell r="P5">
            <v>5</v>
          </cell>
          <cell r="Q5">
            <v>6</v>
          </cell>
          <cell r="R5">
            <v>7</v>
          </cell>
          <cell r="S5">
            <v>8</v>
          </cell>
          <cell r="T5">
            <v>5</v>
          </cell>
          <cell r="U5">
            <v>10</v>
          </cell>
          <cell r="V5">
            <v>54</v>
          </cell>
          <cell r="W5">
            <v>103</v>
          </cell>
          <cell r="X5">
            <v>26</v>
          </cell>
        </row>
        <row r="6">
          <cell r="B6" t="str">
            <v>Linda Pinter</v>
          </cell>
          <cell r="C6">
            <v>6</v>
          </cell>
          <cell r="D6">
            <v>7</v>
          </cell>
          <cell r="E6">
            <v>5</v>
          </cell>
          <cell r="F6">
            <v>5</v>
          </cell>
          <cell r="G6">
            <v>7</v>
          </cell>
          <cell r="H6">
            <v>8</v>
          </cell>
          <cell r="I6">
            <v>4</v>
          </cell>
          <cell r="J6">
            <v>10</v>
          </cell>
          <cell r="K6">
            <v>5</v>
          </cell>
          <cell r="L6">
            <v>57</v>
          </cell>
          <cell r="M6">
            <v>3</v>
          </cell>
          <cell r="N6">
            <v>7</v>
          </cell>
          <cell r="O6">
            <v>7</v>
          </cell>
          <cell r="P6">
            <v>5</v>
          </cell>
          <cell r="Q6">
            <v>8</v>
          </cell>
          <cell r="R6">
            <v>9</v>
          </cell>
          <cell r="S6">
            <v>7</v>
          </cell>
          <cell r="T6">
            <v>5</v>
          </cell>
          <cell r="U6">
            <v>7</v>
          </cell>
          <cell r="V6">
            <v>58</v>
          </cell>
          <cell r="W6">
            <v>115</v>
          </cell>
          <cell r="X6">
            <v>34</v>
          </cell>
        </row>
        <row r="7">
          <cell r="B7" t="str">
            <v>Annie Versteeg</v>
          </cell>
          <cell r="C7">
            <v>8</v>
          </cell>
          <cell r="D7">
            <v>9</v>
          </cell>
          <cell r="E7">
            <v>4</v>
          </cell>
          <cell r="F7">
            <v>9</v>
          </cell>
          <cell r="G7">
            <v>11</v>
          </cell>
          <cell r="H7">
            <v>6</v>
          </cell>
          <cell r="I7">
            <v>6</v>
          </cell>
          <cell r="J7">
            <v>9</v>
          </cell>
          <cell r="K7">
            <v>5</v>
          </cell>
          <cell r="L7">
            <v>67</v>
          </cell>
          <cell r="M7">
            <v>3</v>
          </cell>
          <cell r="N7">
            <v>6</v>
          </cell>
          <cell r="O7">
            <v>6</v>
          </cell>
          <cell r="P7">
            <v>7</v>
          </cell>
          <cell r="Q7">
            <v>9</v>
          </cell>
          <cell r="R7">
            <v>9</v>
          </cell>
          <cell r="S7">
            <v>7</v>
          </cell>
          <cell r="T7">
            <v>5</v>
          </cell>
          <cell r="U7">
            <v>8</v>
          </cell>
          <cell r="V7">
            <v>60</v>
          </cell>
          <cell r="W7">
            <v>127</v>
          </cell>
          <cell r="X7">
            <v>39</v>
          </cell>
        </row>
        <row r="8">
          <cell r="B8" t="str">
            <v>Lorrie Lamers</v>
          </cell>
          <cell r="C8">
            <v>5</v>
          </cell>
          <cell r="D8">
            <v>7</v>
          </cell>
          <cell r="E8">
            <v>3</v>
          </cell>
          <cell r="F8">
            <v>8</v>
          </cell>
          <cell r="G8">
            <v>6</v>
          </cell>
          <cell r="H8">
            <v>7</v>
          </cell>
          <cell r="I8">
            <v>4</v>
          </cell>
          <cell r="J8">
            <v>6</v>
          </cell>
          <cell r="K8">
            <v>5</v>
          </cell>
          <cell r="L8">
            <v>51</v>
          </cell>
          <cell r="M8">
            <v>4</v>
          </cell>
          <cell r="N8">
            <v>6</v>
          </cell>
          <cell r="O8">
            <v>7</v>
          </cell>
          <cell r="P8">
            <v>5</v>
          </cell>
          <cell r="Q8">
            <v>6</v>
          </cell>
          <cell r="R8">
            <v>6</v>
          </cell>
          <cell r="S8">
            <v>6</v>
          </cell>
          <cell r="T8">
            <v>6</v>
          </cell>
          <cell r="U8">
            <v>8</v>
          </cell>
          <cell r="V8">
            <v>54</v>
          </cell>
          <cell r="W8">
            <v>105</v>
          </cell>
          <cell r="X8">
            <v>22</v>
          </cell>
        </row>
        <row r="9">
          <cell r="B9" t="str">
            <v>Sharalee Sitts</v>
          </cell>
          <cell r="C9">
            <v>7</v>
          </cell>
          <cell r="D9">
            <v>6</v>
          </cell>
          <cell r="E9">
            <v>5</v>
          </cell>
          <cell r="F9">
            <v>6</v>
          </cell>
          <cell r="G9">
            <v>6</v>
          </cell>
          <cell r="H9">
            <v>7</v>
          </cell>
          <cell r="I9">
            <v>4</v>
          </cell>
          <cell r="J9">
            <v>9</v>
          </cell>
          <cell r="K9">
            <v>3</v>
          </cell>
          <cell r="L9">
            <v>53</v>
          </cell>
          <cell r="M9">
            <v>4</v>
          </cell>
          <cell r="N9">
            <v>6</v>
          </cell>
          <cell r="O9">
            <v>5</v>
          </cell>
          <cell r="P9">
            <v>3</v>
          </cell>
          <cell r="Q9">
            <v>7</v>
          </cell>
          <cell r="R9">
            <v>7</v>
          </cell>
          <cell r="S9">
            <v>7</v>
          </cell>
          <cell r="T9">
            <v>4</v>
          </cell>
          <cell r="U9">
            <v>7</v>
          </cell>
          <cell r="V9">
            <v>50</v>
          </cell>
          <cell r="W9">
            <v>103</v>
          </cell>
          <cell r="X9">
            <v>32</v>
          </cell>
        </row>
        <row r="10">
          <cell r="B10">
            <v>0</v>
          </cell>
          <cell r="L10">
            <v>0</v>
          </cell>
          <cell r="V10">
            <v>0</v>
          </cell>
          <cell r="W10">
            <v>0</v>
          </cell>
        </row>
        <row r="11">
          <cell r="B11">
            <v>0</v>
          </cell>
          <cell r="L11">
            <v>0</v>
          </cell>
          <cell r="V11">
            <v>0</v>
          </cell>
          <cell r="W11">
            <v>0</v>
          </cell>
        </row>
        <row r="12">
          <cell r="B12">
            <v>0</v>
          </cell>
          <cell r="L12">
            <v>0</v>
          </cell>
          <cell r="V12">
            <v>0</v>
          </cell>
          <cell r="W12">
            <v>0</v>
          </cell>
        </row>
        <row r="13">
          <cell r="B13">
            <v>0</v>
          </cell>
          <cell r="L13">
            <v>0</v>
          </cell>
          <cell r="V13">
            <v>0</v>
          </cell>
          <cell r="W13">
            <v>0</v>
          </cell>
        </row>
        <row r="14">
          <cell r="B14" t="str">
            <v>Jill Harness</v>
          </cell>
          <cell r="C14">
            <v>4</v>
          </cell>
          <cell r="D14">
            <v>6</v>
          </cell>
          <cell r="E14">
            <v>3</v>
          </cell>
          <cell r="F14">
            <v>6</v>
          </cell>
          <cell r="G14">
            <v>7</v>
          </cell>
          <cell r="H14">
            <v>4</v>
          </cell>
          <cell r="I14">
            <v>5</v>
          </cell>
          <cell r="J14">
            <v>7</v>
          </cell>
          <cell r="K14">
            <v>5</v>
          </cell>
          <cell r="L14">
            <v>47</v>
          </cell>
          <cell r="M14">
            <v>4</v>
          </cell>
          <cell r="N14">
            <v>7</v>
          </cell>
          <cell r="O14">
            <v>5</v>
          </cell>
          <cell r="P14">
            <v>4</v>
          </cell>
          <cell r="Q14">
            <v>6</v>
          </cell>
          <cell r="R14">
            <v>5</v>
          </cell>
          <cell r="S14">
            <v>5</v>
          </cell>
          <cell r="T14">
            <v>6</v>
          </cell>
          <cell r="U14">
            <v>6</v>
          </cell>
          <cell r="V14">
            <v>48</v>
          </cell>
          <cell r="W14">
            <v>95</v>
          </cell>
          <cell r="X14">
            <v>15</v>
          </cell>
        </row>
        <row r="15">
          <cell r="B15" t="str">
            <v>Dianne Paquette</v>
          </cell>
          <cell r="C15">
            <v>5</v>
          </cell>
          <cell r="D15">
            <v>6</v>
          </cell>
          <cell r="E15">
            <v>4</v>
          </cell>
          <cell r="F15">
            <v>4</v>
          </cell>
          <cell r="G15">
            <v>7</v>
          </cell>
          <cell r="H15">
            <v>5</v>
          </cell>
          <cell r="I15">
            <v>4</v>
          </cell>
          <cell r="J15">
            <v>9</v>
          </cell>
          <cell r="K15">
            <v>5</v>
          </cell>
          <cell r="L15">
            <v>49</v>
          </cell>
          <cell r="M15">
            <v>4</v>
          </cell>
          <cell r="N15">
            <v>6</v>
          </cell>
          <cell r="O15">
            <v>6</v>
          </cell>
          <cell r="P15">
            <v>4</v>
          </cell>
          <cell r="Q15">
            <v>6</v>
          </cell>
          <cell r="R15">
            <v>8</v>
          </cell>
          <cell r="S15">
            <v>6</v>
          </cell>
          <cell r="T15">
            <v>4</v>
          </cell>
          <cell r="U15">
            <v>6</v>
          </cell>
          <cell r="V15">
            <v>50</v>
          </cell>
          <cell r="W15">
            <v>99</v>
          </cell>
          <cell r="X15">
            <v>21</v>
          </cell>
        </row>
        <row r="16">
          <cell r="B16" t="str">
            <v>Michelle Hall</v>
          </cell>
          <cell r="C16">
            <v>6</v>
          </cell>
          <cell r="D16">
            <v>6</v>
          </cell>
          <cell r="E16">
            <v>6</v>
          </cell>
          <cell r="F16">
            <v>5</v>
          </cell>
          <cell r="G16">
            <v>8</v>
          </cell>
          <cell r="H16">
            <v>7</v>
          </cell>
          <cell r="I16">
            <v>3</v>
          </cell>
          <cell r="J16">
            <v>7</v>
          </cell>
          <cell r="K16">
            <v>5</v>
          </cell>
          <cell r="L16">
            <v>53</v>
          </cell>
          <cell r="M16">
            <v>4</v>
          </cell>
          <cell r="N16">
            <v>5</v>
          </cell>
          <cell r="O16">
            <v>5</v>
          </cell>
          <cell r="P16">
            <v>3</v>
          </cell>
          <cell r="Q16">
            <v>7</v>
          </cell>
          <cell r="R16">
            <v>7</v>
          </cell>
          <cell r="S16">
            <v>6</v>
          </cell>
          <cell r="T16">
            <v>6</v>
          </cell>
          <cell r="U16">
            <v>7</v>
          </cell>
          <cell r="V16">
            <v>50</v>
          </cell>
          <cell r="W16">
            <v>103</v>
          </cell>
          <cell r="X16">
            <v>22</v>
          </cell>
        </row>
        <row r="17">
          <cell r="B17" t="str">
            <v>Anne McLean</v>
          </cell>
          <cell r="C17">
            <v>5</v>
          </cell>
          <cell r="D17">
            <v>6</v>
          </cell>
          <cell r="E17">
            <v>4</v>
          </cell>
          <cell r="F17">
            <v>5</v>
          </cell>
          <cell r="G17">
            <v>7</v>
          </cell>
          <cell r="H17">
            <v>6</v>
          </cell>
          <cell r="I17">
            <v>4</v>
          </cell>
          <cell r="J17">
            <v>7</v>
          </cell>
          <cell r="K17">
            <v>4</v>
          </cell>
          <cell r="L17">
            <v>48</v>
          </cell>
          <cell r="M17">
            <v>3</v>
          </cell>
          <cell r="N17">
            <v>6</v>
          </cell>
          <cell r="O17">
            <v>6</v>
          </cell>
          <cell r="P17">
            <v>4</v>
          </cell>
          <cell r="Q17">
            <v>6</v>
          </cell>
          <cell r="R17">
            <v>6</v>
          </cell>
          <cell r="S17">
            <v>6</v>
          </cell>
          <cell r="T17">
            <v>6</v>
          </cell>
          <cell r="U17">
            <v>5</v>
          </cell>
          <cell r="V17">
            <v>48</v>
          </cell>
          <cell r="W17">
            <v>96</v>
          </cell>
          <cell r="X17">
            <v>15</v>
          </cell>
        </row>
        <row r="18">
          <cell r="B18" t="str">
            <v>Karen Lilley</v>
          </cell>
          <cell r="C18">
            <v>5</v>
          </cell>
          <cell r="D18">
            <v>6</v>
          </cell>
          <cell r="E18">
            <v>4</v>
          </cell>
          <cell r="F18">
            <v>6</v>
          </cell>
          <cell r="G18">
            <v>6</v>
          </cell>
          <cell r="H18">
            <v>6</v>
          </cell>
          <cell r="I18">
            <v>5</v>
          </cell>
          <cell r="J18">
            <v>9</v>
          </cell>
          <cell r="K18">
            <v>5</v>
          </cell>
          <cell r="L18">
            <v>52</v>
          </cell>
          <cell r="M18">
            <v>4</v>
          </cell>
          <cell r="N18">
            <v>7</v>
          </cell>
          <cell r="O18">
            <v>7</v>
          </cell>
          <cell r="P18">
            <v>5</v>
          </cell>
          <cell r="Q18">
            <v>7</v>
          </cell>
          <cell r="R18">
            <v>9</v>
          </cell>
          <cell r="S18">
            <v>7</v>
          </cell>
          <cell r="T18">
            <v>6</v>
          </cell>
          <cell r="U18">
            <v>5</v>
          </cell>
          <cell r="V18">
            <v>57</v>
          </cell>
          <cell r="W18">
            <v>109</v>
          </cell>
          <cell r="X18">
            <v>33</v>
          </cell>
        </row>
        <row r="19">
          <cell r="B19" t="str">
            <v>Carolyn McDonald</v>
          </cell>
          <cell r="C19">
            <v>6</v>
          </cell>
          <cell r="D19">
            <v>7</v>
          </cell>
          <cell r="E19">
            <v>5</v>
          </cell>
          <cell r="F19">
            <v>6</v>
          </cell>
          <cell r="G19">
            <v>8</v>
          </cell>
          <cell r="H19">
            <v>6</v>
          </cell>
          <cell r="I19">
            <v>5</v>
          </cell>
          <cell r="J19">
            <v>7</v>
          </cell>
          <cell r="K19">
            <v>4</v>
          </cell>
          <cell r="L19">
            <v>54</v>
          </cell>
          <cell r="M19">
            <v>4</v>
          </cell>
          <cell r="N19">
            <v>7</v>
          </cell>
          <cell r="O19">
            <v>7</v>
          </cell>
          <cell r="P19">
            <v>9</v>
          </cell>
          <cell r="Q19">
            <v>8</v>
          </cell>
          <cell r="R19">
            <v>8</v>
          </cell>
          <cell r="S19">
            <v>6</v>
          </cell>
          <cell r="T19">
            <v>7</v>
          </cell>
          <cell r="U19">
            <v>8</v>
          </cell>
          <cell r="V19">
            <v>64</v>
          </cell>
          <cell r="W19">
            <v>118</v>
          </cell>
          <cell r="X19">
            <v>36</v>
          </cell>
        </row>
        <row r="20">
          <cell r="B20" t="str">
            <v>Gail Hardman</v>
          </cell>
          <cell r="C20">
            <v>7</v>
          </cell>
          <cell r="D20">
            <v>7</v>
          </cell>
          <cell r="E20">
            <v>5</v>
          </cell>
          <cell r="F20">
            <v>7</v>
          </cell>
          <cell r="G20">
            <v>10</v>
          </cell>
          <cell r="H20">
            <v>6</v>
          </cell>
          <cell r="I20">
            <v>4</v>
          </cell>
          <cell r="J20">
            <v>8</v>
          </cell>
          <cell r="K20">
            <v>4</v>
          </cell>
          <cell r="L20">
            <v>58</v>
          </cell>
          <cell r="M20">
            <v>4</v>
          </cell>
          <cell r="N20">
            <v>7</v>
          </cell>
          <cell r="O20">
            <v>7</v>
          </cell>
          <cell r="P20">
            <v>5</v>
          </cell>
          <cell r="Q20">
            <v>8</v>
          </cell>
          <cell r="R20">
            <v>8</v>
          </cell>
          <cell r="S20">
            <v>5</v>
          </cell>
          <cell r="T20">
            <v>4</v>
          </cell>
          <cell r="U20">
            <v>7</v>
          </cell>
          <cell r="V20">
            <v>55</v>
          </cell>
          <cell r="W20">
            <v>113</v>
          </cell>
          <cell r="X20">
            <v>39</v>
          </cell>
        </row>
        <row r="21">
          <cell r="B21" t="str">
            <v>Jane Johnson</v>
          </cell>
          <cell r="C21">
            <v>6</v>
          </cell>
          <cell r="D21">
            <v>7</v>
          </cell>
          <cell r="E21">
            <v>4</v>
          </cell>
          <cell r="F21">
            <v>7</v>
          </cell>
          <cell r="G21">
            <v>7</v>
          </cell>
          <cell r="H21">
            <v>8</v>
          </cell>
          <cell r="I21">
            <v>5</v>
          </cell>
          <cell r="J21">
            <v>8</v>
          </cell>
          <cell r="K21">
            <v>6</v>
          </cell>
          <cell r="L21">
            <v>58</v>
          </cell>
          <cell r="M21">
            <v>4</v>
          </cell>
          <cell r="N21">
            <v>5</v>
          </cell>
          <cell r="O21">
            <v>7</v>
          </cell>
          <cell r="P21">
            <v>8</v>
          </cell>
          <cell r="Q21">
            <v>6</v>
          </cell>
          <cell r="R21">
            <v>7</v>
          </cell>
          <cell r="S21">
            <v>6</v>
          </cell>
          <cell r="T21">
            <v>6</v>
          </cell>
          <cell r="U21">
            <v>7</v>
          </cell>
          <cell r="V21">
            <v>56</v>
          </cell>
          <cell r="W21">
            <v>114</v>
          </cell>
          <cell r="X21">
            <v>31</v>
          </cell>
        </row>
        <row r="22">
          <cell r="B22" t="str">
            <v>Julia Skinner</v>
          </cell>
          <cell r="C22">
            <v>6</v>
          </cell>
          <cell r="D22">
            <v>7</v>
          </cell>
          <cell r="E22">
            <v>4</v>
          </cell>
          <cell r="F22">
            <v>7</v>
          </cell>
          <cell r="G22">
            <v>9</v>
          </cell>
          <cell r="H22">
            <v>6</v>
          </cell>
          <cell r="I22">
            <v>6</v>
          </cell>
          <cell r="J22">
            <v>7</v>
          </cell>
          <cell r="K22">
            <v>5</v>
          </cell>
          <cell r="L22">
            <v>57</v>
          </cell>
          <cell r="M22">
            <v>5</v>
          </cell>
          <cell r="N22">
            <v>6</v>
          </cell>
          <cell r="O22">
            <v>6</v>
          </cell>
          <cell r="P22">
            <v>3</v>
          </cell>
          <cell r="Q22">
            <v>7</v>
          </cell>
          <cell r="R22">
            <v>7</v>
          </cell>
          <cell r="S22">
            <v>7</v>
          </cell>
          <cell r="T22">
            <v>3</v>
          </cell>
          <cell r="U22">
            <v>9</v>
          </cell>
          <cell r="V22">
            <v>53</v>
          </cell>
          <cell r="W22">
            <v>110</v>
          </cell>
          <cell r="X22">
            <v>26</v>
          </cell>
        </row>
        <row r="23">
          <cell r="B23" t="str">
            <v>Cathy Charland</v>
          </cell>
          <cell r="C23">
            <v>8</v>
          </cell>
          <cell r="D23">
            <v>7</v>
          </cell>
          <cell r="E23">
            <v>4</v>
          </cell>
          <cell r="F23">
            <v>8</v>
          </cell>
          <cell r="G23">
            <v>9</v>
          </cell>
          <cell r="H23">
            <v>8</v>
          </cell>
          <cell r="I23">
            <v>5</v>
          </cell>
          <cell r="J23">
            <v>9</v>
          </cell>
          <cell r="K23">
            <v>6</v>
          </cell>
          <cell r="L23">
            <v>64</v>
          </cell>
          <cell r="M23">
            <v>4</v>
          </cell>
          <cell r="N23">
            <v>8</v>
          </cell>
          <cell r="O23">
            <v>7</v>
          </cell>
          <cell r="P23">
            <v>6</v>
          </cell>
          <cell r="Q23">
            <v>8</v>
          </cell>
          <cell r="R23">
            <v>8</v>
          </cell>
          <cell r="S23">
            <v>8</v>
          </cell>
          <cell r="T23">
            <v>5</v>
          </cell>
          <cell r="U23">
            <v>8</v>
          </cell>
          <cell r="V23">
            <v>62</v>
          </cell>
          <cell r="W23">
            <v>126</v>
          </cell>
          <cell r="X23">
            <v>37</v>
          </cell>
        </row>
        <row r="24">
          <cell r="B24" t="str">
            <v>Helen Hewerdine</v>
          </cell>
          <cell r="C24">
            <v>6</v>
          </cell>
          <cell r="D24">
            <v>5</v>
          </cell>
          <cell r="E24">
            <v>4</v>
          </cell>
          <cell r="F24">
            <v>7</v>
          </cell>
          <cell r="G24">
            <v>8</v>
          </cell>
          <cell r="H24">
            <v>6</v>
          </cell>
          <cell r="I24">
            <v>5</v>
          </cell>
          <cell r="J24">
            <v>7</v>
          </cell>
          <cell r="K24">
            <v>4</v>
          </cell>
          <cell r="L24">
            <v>52</v>
          </cell>
          <cell r="M24">
            <v>4</v>
          </cell>
          <cell r="N24">
            <v>7</v>
          </cell>
          <cell r="O24">
            <v>7</v>
          </cell>
          <cell r="P24">
            <v>4</v>
          </cell>
          <cell r="Q24">
            <v>7</v>
          </cell>
          <cell r="R24">
            <v>7</v>
          </cell>
          <cell r="S24">
            <v>5</v>
          </cell>
          <cell r="T24">
            <v>5</v>
          </cell>
          <cell r="U24">
            <v>6</v>
          </cell>
          <cell r="V24">
            <v>52</v>
          </cell>
          <cell r="W24">
            <v>104</v>
          </cell>
          <cell r="X24">
            <v>21</v>
          </cell>
        </row>
        <row r="25">
          <cell r="B25" t="str">
            <v>Louise Griffith</v>
          </cell>
          <cell r="C25">
            <v>6</v>
          </cell>
          <cell r="D25">
            <v>7</v>
          </cell>
          <cell r="E25">
            <v>5</v>
          </cell>
          <cell r="F25">
            <v>7</v>
          </cell>
          <cell r="G25">
            <v>8</v>
          </cell>
          <cell r="H25">
            <v>8</v>
          </cell>
          <cell r="I25">
            <v>4</v>
          </cell>
          <cell r="J25">
            <v>9</v>
          </cell>
          <cell r="K25">
            <v>6</v>
          </cell>
          <cell r="L25">
            <v>60</v>
          </cell>
          <cell r="M25">
            <v>5</v>
          </cell>
          <cell r="N25">
            <v>5</v>
          </cell>
          <cell r="O25">
            <v>6</v>
          </cell>
          <cell r="P25">
            <v>4</v>
          </cell>
          <cell r="Q25">
            <v>7</v>
          </cell>
          <cell r="R25">
            <v>6</v>
          </cell>
          <cell r="S25">
            <v>8</v>
          </cell>
          <cell r="T25">
            <v>7</v>
          </cell>
          <cell r="U25">
            <v>7</v>
          </cell>
          <cell r="V25">
            <v>55</v>
          </cell>
          <cell r="W25">
            <v>115</v>
          </cell>
          <cell r="X25">
            <v>32</v>
          </cell>
        </row>
        <row r="26">
          <cell r="B26" t="str">
            <v>Helen McDonald</v>
          </cell>
          <cell r="C26">
            <v>6</v>
          </cell>
          <cell r="D26">
            <v>5</v>
          </cell>
          <cell r="E26">
            <v>5</v>
          </cell>
          <cell r="F26">
            <v>5</v>
          </cell>
          <cell r="G26">
            <v>7</v>
          </cell>
          <cell r="H26">
            <v>5</v>
          </cell>
          <cell r="I26">
            <v>6</v>
          </cell>
          <cell r="J26">
            <v>8</v>
          </cell>
          <cell r="K26">
            <v>5</v>
          </cell>
          <cell r="L26">
            <v>52</v>
          </cell>
          <cell r="M26">
            <v>4</v>
          </cell>
          <cell r="N26">
            <v>7</v>
          </cell>
          <cell r="O26">
            <v>5</v>
          </cell>
          <cell r="P26">
            <v>4</v>
          </cell>
          <cell r="Q26">
            <v>7</v>
          </cell>
          <cell r="R26">
            <v>6</v>
          </cell>
          <cell r="S26">
            <v>7</v>
          </cell>
          <cell r="T26">
            <v>3</v>
          </cell>
          <cell r="U26">
            <v>7</v>
          </cell>
          <cell r="V26">
            <v>50</v>
          </cell>
          <cell r="W26">
            <v>102</v>
          </cell>
          <cell r="X26">
            <v>17</v>
          </cell>
        </row>
        <row r="27">
          <cell r="B27" t="str">
            <v>Nancy Kemble</v>
          </cell>
          <cell r="C27">
            <v>6</v>
          </cell>
          <cell r="D27">
            <v>5</v>
          </cell>
          <cell r="E27">
            <v>3</v>
          </cell>
          <cell r="F27">
            <v>5</v>
          </cell>
          <cell r="G27">
            <v>6</v>
          </cell>
          <cell r="H27">
            <v>8</v>
          </cell>
          <cell r="I27">
            <v>4</v>
          </cell>
          <cell r="J27">
            <v>8</v>
          </cell>
          <cell r="K27">
            <v>4</v>
          </cell>
          <cell r="L27">
            <v>49</v>
          </cell>
          <cell r="M27">
            <v>4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7</v>
          </cell>
          <cell r="S27">
            <v>7</v>
          </cell>
          <cell r="T27">
            <v>7</v>
          </cell>
          <cell r="U27">
            <v>6</v>
          </cell>
          <cell r="V27">
            <v>51</v>
          </cell>
          <cell r="W27">
            <v>100</v>
          </cell>
          <cell r="X27">
            <v>16</v>
          </cell>
        </row>
        <row r="28">
          <cell r="B28" t="str">
            <v>Caroline Wilkinson</v>
          </cell>
          <cell r="C28">
            <v>6</v>
          </cell>
          <cell r="D28">
            <v>6</v>
          </cell>
          <cell r="E28">
            <v>4</v>
          </cell>
          <cell r="F28">
            <v>6</v>
          </cell>
          <cell r="G28">
            <v>6</v>
          </cell>
          <cell r="H28">
            <v>6</v>
          </cell>
          <cell r="I28">
            <v>3</v>
          </cell>
          <cell r="J28">
            <v>7</v>
          </cell>
          <cell r="K28">
            <v>6</v>
          </cell>
          <cell r="L28">
            <v>50</v>
          </cell>
          <cell r="M28">
            <v>4</v>
          </cell>
          <cell r="N28">
            <v>6</v>
          </cell>
          <cell r="O28">
            <v>6</v>
          </cell>
          <cell r="P28">
            <v>2</v>
          </cell>
          <cell r="Q28">
            <v>8</v>
          </cell>
          <cell r="R28">
            <v>6</v>
          </cell>
          <cell r="S28">
            <v>7</v>
          </cell>
          <cell r="T28">
            <v>4</v>
          </cell>
          <cell r="U28">
            <v>7</v>
          </cell>
          <cell r="V28">
            <v>50</v>
          </cell>
          <cell r="W28">
            <v>100</v>
          </cell>
          <cell r="X28">
            <v>19</v>
          </cell>
        </row>
        <row r="29">
          <cell r="B29" t="str">
            <v>Ann Boden</v>
          </cell>
          <cell r="C29">
            <v>5</v>
          </cell>
          <cell r="D29">
            <v>5</v>
          </cell>
          <cell r="E29">
            <v>3</v>
          </cell>
          <cell r="F29">
            <v>8</v>
          </cell>
          <cell r="G29">
            <v>7</v>
          </cell>
          <cell r="H29">
            <v>7</v>
          </cell>
          <cell r="I29">
            <v>5</v>
          </cell>
          <cell r="J29">
            <v>8</v>
          </cell>
          <cell r="K29">
            <v>4</v>
          </cell>
          <cell r="L29">
            <v>52</v>
          </cell>
          <cell r="M29">
            <v>4</v>
          </cell>
          <cell r="N29">
            <v>6</v>
          </cell>
          <cell r="O29">
            <v>6</v>
          </cell>
          <cell r="P29">
            <v>6</v>
          </cell>
          <cell r="Q29">
            <v>6</v>
          </cell>
          <cell r="R29">
            <v>7</v>
          </cell>
          <cell r="S29">
            <v>7</v>
          </cell>
          <cell r="T29">
            <v>4</v>
          </cell>
          <cell r="U29">
            <v>6</v>
          </cell>
          <cell r="V29">
            <v>52</v>
          </cell>
          <cell r="W29">
            <v>104</v>
          </cell>
          <cell r="X29">
            <v>24</v>
          </cell>
        </row>
        <row r="30">
          <cell r="B30" t="str">
            <v>Faith Capron</v>
          </cell>
          <cell r="C30">
            <v>5</v>
          </cell>
          <cell r="D30">
            <v>6</v>
          </cell>
          <cell r="E30">
            <v>3</v>
          </cell>
          <cell r="F30">
            <v>6</v>
          </cell>
          <cell r="G30">
            <v>7</v>
          </cell>
          <cell r="H30">
            <v>7</v>
          </cell>
          <cell r="I30">
            <v>3</v>
          </cell>
          <cell r="J30">
            <v>6</v>
          </cell>
          <cell r="K30">
            <v>5</v>
          </cell>
          <cell r="L30">
            <v>48</v>
          </cell>
          <cell r="M30">
            <v>3</v>
          </cell>
          <cell r="N30">
            <v>6</v>
          </cell>
          <cell r="O30">
            <v>6</v>
          </cell>
          <cell r="P30">
            <v>5</v>
          </cell>
          <cell r="Q30">
            <v>6</v>
          </cell>
          <cell r="R30">
            <v>7</v>
          </cell>
          <cell r="S30">
            <v>5</v>
          </cell>
          <cell r="T30">
            <v>3</v>
          </cell>
          <cell r="U30">
            <v>7</v>
          </cell>
          <cell r="V30">
            <v>48</v>
          </cell>
          <cell r="W30">
            <v>96</v>
          </cell>
          <cell r="X30">
            <v>17</v>
          </cell>
        </row>
        <row r="31">
          <cell r="B31" t="str">
            <v>Barb Benke</v>
          </cell>
          <cell r="C31">
            <v>6</v>
          </cell>
          <cell r="D31">
            <v>6</v>
          </cell>
          <cell r="E31">
            <v>5</v>
          </cell>
          <cell r="F31">
            <v>7</v>
          </cell>
          <cell r="G31">
            <v>7</v>
          </cell>
          <cell r="H31">
            <v>7</v>
          </cell>
          <cell r="I31">
            <v>4</v>
          </cell>
          <cell r="J31">
            <v>8</v>
          </cell>
          <cell r="K31">
            <v>7</v>
          </cell>
          <cell r="L31">
            <v>57</v>
          </cell>
          <cell r="M31">
            <v>5</v>
          </cell>
          <cell r="N31">
            <v>8</v>
          </cell>
          <cell r="O31">
            <v>5</v>
          </cell>
          <cell r="P31">
            <v>4</v>
          </cell>
          <cell r="Q31">
            <v>8</v>
          </cell>
          <cell r="R31">
            <v>6</v>
          </cell>
          <cell r="S31">
            <v>6</v>
          </cell>
          <cell r="T31">
            <v>6</v>
          </cell>
          <cell r="U31">
            <v>8</v>
          </cell>
          <cell r="V31">
            <v>56</v>
          </cell>
          <cell r="W31">
            <v>113</v>
          </cell>
          <cell r="X31">
            <v>25</v>
          </cell>
        </row>
        <row r="32">
          <cell r="B32" t="str">
            <v>Bev Pladfield</v>
          </cell>
          <cell r="C32">
            <v>5</v>
          </cell>
          <cell r="D32">
            <v>6</v>
          </cell>
          <cell r="E32">
            <v>4</v>
          </cell>
          <cell r="F32">
            <v>6</v>
          </cell>
          <cell r="G32">
            <v>7</v>
          </cell>
          <cell r="H32">
            <v>5</v>
          </cell>
          <cell r="I32">
            <v>5</v>
          </cell>
          <cell r="J32">
            <v>7</v>
          </cell>
          <cell r="K32">
            <v>7</v>
          </cell>
          <cell r="L32">
            <v>52</v>
          </cell>
          <cell r="M32">
            <v>3</v>
          </cell>
          <cell r="N32">
            <v>8</v>
          </cell>
          <cell r="O32">
            <v>7</v>
          </cell>
          <cell r="P32">
            <v>3</v>
          </cell>
          <cell r="Q32">
            <v>7</v>
          </cell>
          <cell r="R32">
            <v>7</v>
          </cell>
          <cell r="S32">
            <v>7</v>
          </cell>
          <cell r="T32">
            <v>4</v>
          </cell>
          <cell r="U32">
            <v>6</v>
          </cell>
          <cell r="V32">
            <v>52</v>
          </cell>
          <cell r="W32">
            <v>104</v>
          </cell>
          <cell r="X32">
            <v>21</v>
          </cell>
        </row>
        <row r="33">
          <cell r="B33" t="str">
            <v>Christine Turnbull</v>
          </cell>
          <cell r="C33">
            <v>5</v>
          </cell>
          <cell r="D33">
            <v>6</v>
          </cell>
          <cell r="E33">
            <v>5</v>
          </cell>
          <cell r="F33">
            <v>7</v>
          </cell>
          <cell r="G33">
            <v>5</v>
          </cell>
          <cell r="H33">
            <v>6</v>
          </cell>
          <cell r="I33">
            <v>5</v>
          </cell>
          <cell r="J33">
            <v>6</v>
          </cell>
          <cell r="K33">
            <v>6</v>
          </cell>
          <cell r="L33">
            <v>51</v>
          </cell>
          <cell r="M33">
            <v>4</v>
          </cell>
          <cell r="N33">
            <v>5</v>
          </cell>
          <cell r="O33">
            <v>4</v>
          </cell>
          <cell r="P33">
            <v>4</v>
          </cell>
          <cell r="Q33">
            <v>6</v>
          </cell>
          <cell r="R33">
            <v>7</v>
          </cell>
          <cell r="S33">
            <v>6</v>
          </cell>
          <cell r="T33">
            <v>5</v>
          </cell>
          <cell r="U33">
            <v>6</v>
          </cell>
          <cell r="V33">
            <v>47</v>
          </cell>
          <cell r="W33">
            <v>98</v>
          </cell>
          <cell r="X33">
            <v>15</v>
          </cell>
        </row>
        <row r="34">
          <cell r="B34" t="str">
            <v>Marie Stevens</v>
          </cell>
          <cell r="C34">
            <v>6</v>
          </cell>
          <cell r="D34">
            <v>5</v>
          </cell>
          <cell r="E34">
            <v>5</v>
          </cell>
          <cell r="F34">
            <v>5</v>
          </cell>
          <cell r="G34">
            <v>9</v>
          </cell>
          <cell r="H34">
            <v>6</v>
          </cell>
          <cell r="I34">
            <v>4</v>
          </cell>
          <cell r="J34">
            <v>7</v>
          </cell>
          <cell r="K34">
            <v>5</v>
          </cell>
          <cell r="L34">
            <v>52</v>
          </cell>
          <cell r="M34">
            <v>3</v>
          </cell>
          <cell r="N34">
            <v>6</v>
          </cell>
          <cell r="O34">
            <v>6</v>
          </cell>
          <cell r="P34">
            <v>4</v>
          </cell>
          <cell r="Q34">
            <v>8</v>
          </cell>
          <cell r="R34">
            <v>7</v>
          </cell>
          <cell r="S34">
            <v>7</v>
          </cell>
          <cell r="T34">
            <v>5</v>
          </cell>
          <cell r="U34">
            <v>6</v>
          </cell>
          <cell r="V34">
            <v>52</v>
          </cell>
          <cell r="W34">
            <v>104</v>
          </cell>
          <cell r="X34">
            <v>25</v>
          </cell>
        </row>
        <row r="35">
          <cell r="B35" t="str">
            <v>Gail Daer</v>
          </cell>
          <cell r="L35">
            <v>0</v>
          </cell>
          <cell r="V35">
            <v>0</v>
          </cell>
          <cell r="W35">
            <v>0</v>
          </cell>
        </row>
        <row r="36">
          <cell r="B36" t="str">
            <v>Laura Vermunt</v>
          </cell>
          <cell r="C36">
            <v>5</v>
          </cell>
          <cell r="D36">
            <v>5</v>
          </cell>
          <cell r="E36">
            <v>2</v>
          </cell>
          <cell r="F36">
            <v>7</v>
          </cell>
          <cell r="G36">
            <v>6</v>
          </cell>
          <cell r="H36">
            <v>5</v>
          </cell>
          <cell r="I36">
            <v>5</v>
          </cell>
          <cell r="J36">
            <v>7</v>
          </cell>
          <cell r="K36">
            <v>4</v>
          </cell>
          <cell r="L36">
            <v>46</v>
          </cell>
          <cell r="M36">
            <v>3</v>
          </cell>
          <cell r="N36">
            <v>8</v>
          </cell>
          <cell r="O36">
            <v>5</v>
          </cell>
          <cell r="P36">
            <v>4</v>
          </cell>
          <cell r="Q36">
            <v>7</v>
          </cell>
          <cell r="R36">
            <v>7</v>
          </cell>
          <cell r="S36">
            <v>5</v>
          </cell>
          <cell r="T36">
            <v>4</v>
          </cell>
          <cell r="U36">
            <v>6</v>
          </cell>
          <cell r="V36">
            <v>49</v>
          </cell>
          <cell r="W36">
            <v>95</v>
          </cell>
          <cell r="X36">
            <v>23</v>
          </cell>
        </row>
        <row r="37">
          <cell r="B37">
            <v>0</v>
          </cell>
          <cell r="L37">
            <v>0</v>
          </cell>
          <cell r="V37">
            <v>0</v>
          </cell>
          <cell r="W37">
            <v>0</v>
          </cell>
        </row>
        <row r="38">
          <cell r="B38">
            <v>0</v>
          </cell>
          <cell r="L38">
            <v>0</v>
          </cell>
          <cell r="V38">
            <v>0</v>
          </cell>
          <cell r="W38">
            <v>0</v>
          </cell>
        </row>
        <row r="39">
          <cell r="B39">
            <v>0</v>
          </cell>
          <cell r="L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L40">
            <v>0</v>
          </cell>
          <cell r="V40">
            <v>0</v>
          </cell>
          <cell r="W40">
            <v>0</v>
          </cell>
        </row>
        <row r="41">
          <cell r="B41">
            <v>0</v>
          </cell>
          <cell r="L41">
            <v>0</v>
          </cell>
          <cell r="V41">
            <v>0</v>
          </cell>
          <cell r="W41">
            <v>0</v>
          </cell>
        </row>
        <row r="42">
          <cell r="B42" t="str">
            <v>Marcia Sweet</v>
          </cell>
          <cell r="C42">
            <v>5</v>
          </cell>
          <cell r="D42">
            <v>5</v>
          </cell>
          <cell r="E42">
            <v>3</v>
          </cell>
          <cell r="F42">
            <v>7</v>
          </cell>
          <cell r="G42">
            <v>6</v>
          </cell>
          <cell r="H42">
            <v>4</v>
          </cell>
          <cell r="I42">
            <v>4</v>
          </cell>
          <cell r="J42">
            <v>6</v>
          </cell>
          <cell r="K42">
            <v>4</v>
          </cell>
          <cell r="L42">
            <v>44</v>
          </cell>
          <cell r="M42">
            <v>3</v>
          </cell>
          <cell r="N42">
            <v>5</v>
          </cell>
          <cell r="O42">
            <v>6</v>
          </cell>
          <cell r="P42">
            <v>4</v>
          </cell>
          <cell r="Q42">
            <v>7</v>
          </cell>
          <cell r="R42">
            <v>7</v>
          </cell>
          <cell r="S42">
            <v>6</v>
          </cell>
          <cell r="T42">
            <v>3</v>
          </cell>
          <cell r="U42">
            <v>7</v>
          </cell>
          <cell r="V42">
            <v>48</v>
          </cell>
          <cell r="W42">
            <v>92</v>
          </cell>
          <cell r="X42">
            <v>18</v>
          </cell>
        </row>
        <row r="43">
          <cell r="B43" t="str">
            <v>Barbara Smits</v>
          </cell>
          <cell r="C43" t="str">
            <v>D</v>
          </cell>
          <cell r="D43" t="str">
            <v>N</v>
          </cell>
          <cell r="E43" t="str">
            <v>F</v>
          </cell>
          <cell r="L43">
            <v>0</v>
          </cell>
          <cell r="V43">
            <v>0</v>
          </cell>
          <cell r="W43">
            <v>0</v>
          </cell>
          <cell r="X43">
            <v>22</v>
          </cell>
        </row>
        <row r="44">
          <cell r="B44" t="str">
            <v>Laurie Fitzpatrick</v>
          </cell>
          <cell r="C44">
            <v>4</v>
          </cell>
          <cell r="D44">
            <v>5</v>
          </cell>
          <cell r="E44">
            <v>5</v>
          </cell>
          <cell r="F44">
            <v>7</v>
          </cell>
          <cell r="G44">
            <v>6</v>
          </cell>
          <cell r="H44">
            <v>5</v>
          </cell>
          <cell r="I44">
            <v>5</v>
          </cell>
          <cell r="J44">
            <v>7</v>
          </cell>
          <cell r="K44">
            <v>6</v>
          </cell>
          <cell r="L44">
            <v>50</v>
          </cell>
          <cell r="M44">
            <v>4</v>
          </cell>
          <cell r="N44">
            <v>7</v>
          </cell>
          <cell r="O44">
            <v>6</v>
          </cell>
          <cell r="P44">
            <v>10</v>
          </cell>
          <cell r="Q44">
            <v>9</v>
          </cell>
          <cell r="R44">
            <v>9</v>
          </cell>
          <cell r="S44">
            <v>8</v>
          </cell>
          <cell r="T44">
            <v>4</v>
          </cell>
          <cell r="U44">
            <v>7</v>
          </cell>
          <cell r="V44">
            <v>64</v>
          </cell>
          <cell r="W44">
            <v>114</v>
          </cell>
          <cell r="X44">
            <v>30</v>
          </cell>
        </row>
        <row r="45">
          <cell r="B45" t="str">
            <v>Jane Chandler</v>
          </cell>
          <cell r="C45">
            <v>6</v>
          </cell>
          <cell r="D45">
            <v>7</v>
          </cell>
          <cell r="E45">
            <v>6</v>
          </cell>
          <cell r="F45">
            <v>8</v>
          </cell>
          <cell r="G45">
            <v>7</v>
          </cell>
          <cell r="H45">
            <v>9</v>
          </cell>
          <cell r="I45">
            <v>5</v>
          </cell>
          <cell r="J45">
            <v>6</v>
          </cell>
          <cell r="K45">
            <v>8</v>
          </cell>
          <cell r="L45">
            <v>62</v>
          </cell>
          <cell r="M45">
            <v>3</v>
          </cell>
          <cell r="N45">
            <v>5</v>
          </cell>
          <cell r="O45">
            <v>10</v>
          </cell>
          <cell r="P45">
            <v>4</v>
          </cell>
          <cell r="Q45">
            <v>9</v>
          </cell>
          <cell r="R45">
            <v>6</v>
          </cell>
          <cell r="S45">
            <v>4</v>
          </cell>
          <cell r="T45">
            <v>4</v>
          </cell>
          <cell r="U45">
            <v>7</v>
          </cell>
          <cell r="V45">
            <v>52</v>
          </cell>
          <cell r="W45">
            <v>114</v>
          </cell>
          <cell r="X45">
            <v>28</v>
          </cell>
        </row>
        <row r="46">
          <cell r="B46" t="str">
            <v>Cheryl Briglia</v>
          </cell>
          <cell r="C46">
            <v>4</v>
          </cell>
          <cell r="D46">
            <v>7</v>
          </cell>
          <cell r="E46">
            <v>3</v>
          </cell>
          <cell r="F46">
            <v>8</v>
          </cell>
          <cell r="G46">
            <v>7</v>
          </cell>
          <cell r="H46">
            <v>4</v>
          </cell>
          <cell r="I46">
            <v>4</v>
          </cell>
          <cell r="J46">
            <v>9</v>
          </cell>
          <cell r="K46">
            <v>3</v>
          </cell>
          <cell r="L46">
            <v>49</v>
          </cell>
          <cell r="M46">
            <v>4</v>
          </cell>
          <cell r="N46">
            <v>6</v>
          </cell>
          <cell r="O46">
            <v>7</v>
          </cell>
          <cell r="P46">
            <v>4</v>
          </cell>
          <cell r="Q46">
            <v>6</v>
          </cell>
          <cell r="R46">
            <v>6</v>
          </cell>
          <cell r="S46">
            <v>6</v>
          </cell>
          <cell r="T46">
            <v>3</v>
          </cell>
          <cell r="U46">
            <v>10</v>
          </cell>
          <cell r="V46">
            <v>52</v>
          </cell>
          <cell r="W46">
            <v>101</v>
          </cell>
          <cell r="X46">
            <v>25</v>
          </cell>
        </row>
        <row r="47">
          <cell r="B47" t="str">
            <v>Debby Kenny</v>
          </cell>
          <cell r="C47">
            <v>5</v>
          </cell>
          <cell r="D47">
            <v>6</v>
          </cell>
          <cell r="E47">
            <v>4</v>
          </cell>
          <cell r="F47">
            <v>5</v>
          </cell>
          <cell r="G47">
            <v>9</v>
          </cell>
          <cell r="H47">
            <v>5</v>
          </cell>
          <cell r="I47">
            <v>6</v>
          </cell>
          <cell r="J47">
            <v>8</v>
          </cell>
          <cell r="K47">
            <v>5</v>
          </cell>
          <cell r="L47">
            <v>53</v>
          </cell>
          <cell r="M47">
            <v>4</v>
          </cell>
          <cell r="N47">
            <v>6</v>
          </cell>
          <cell r="O47">
            <v>6</v>
          </cell>
          <cell r="P47">
            <v>4</v>
          </cell>
          <cell r="Q47">
            <v>7</v>
          </cell>
          <cell r="R47">
            <v>8</v>
          </cell>
          <cell r="S47">
            <v>6</v>
          </cell>
          <cell r="T47">
            <v>6</v>
          </cell>
          <cell r="U47">
            <v>6</v>
          </cell>
          <cell r="V47">
            <v>53</v>
          </cell>
          <cell r="W47">
            <v>106</v>
          </cell>
          <cell r="X47">
            <v>19</v>
          </cell>
        </row>
        <row r="48">
          <cell r="B48" t="str">
            <v>Sandy Webb</v>
          </cell>
          <cell r="C48">
            <v>6</v>
          </cell>
          <cell r="D48">
            <v>6</v>
          </cell>
          <cell r="E48">
            <v>5</v>
          </cell>
          <cell r="F48">
            <v>6</v>
          </cell>
          <cell r="G48">
            <v>6</v>
          </cell>
          <cell r="H48">
            <v>7</v>
          </cell>
          <cell r="I48">
            <v>3</v>
          </cell>
          <cell r="J48">
            <v>8</v>
          </cell>
          <cell r="K48">
            <v>8</v>
          </cell>
          <cell r="L48">
            <v>55</v>
          </cell>
          <cell r="M48">
            <v>5</v>
          </cell>
          <cell r="N48">
            <v>5</v>
          </cell>
          <cell r="O48">
            <v>5</v>
          </cell>
          <cell r="P48">
            <v>5</v>
          </cell>
          <cell r="Q48">
            <v>8</v>
          </cell>
          <cell r="R48">
            <v>7</v>
          </cell>
          <cell r="S48">
            <v>7</v>
          </cell>
          <cell r="T48">
            <v>4</v>
          </cell>
          <cell r="U48">
            <v>8</v>
          </cell>
          <cell r="V48">
            <v>54</v>
          </cell>
          <cell r="W48">
            <v>109</v>
          </cell>
          <cell r="X48">
            <v>24</v>
          </cell>
        </row>
        <row r="49">
          <cell r="B49">
            <v>0</v>
          </cell>
          <cell r="L49">
            <v>0</v>
          </cell>
          <cell r="V49">
            <v>0</v>
          </cell>
          <cell r="W49">
            <v>0</v>
          </cell>
        </row>
        <row r="50">
          <cell r="B50" t="str">
            <v>Jean Dow</v>
          </cell>
          <cell r="C50">
            <v>4</v>
          </cell>
          <cell r="D50">
            <v>5</v>
          </cell>
          <cell r="E50">
            <v>3</v>
          </cell>
          <cell r="F50">
            <v>6</v>
          </cell>
          <cell r="G50">
            <v>7</v>
          </cell>
          <cell r="H50">
            <v>4</v>
          </cell>
          <cell r="I50">
            <v>4</v>
          </cell>
          <cell r="J50">
            <v>6</v>
          </cell>
          <cell r="K50">
            <v>7</v>
          </cell>
          <cell r="L50">
            <v>46</v>
          </cell>
          <cell r="M50">
            <v>3</v>
          </cell>
          <cell r="N50">
            <v>6</v>
          </cell>
          <cell r="O50">
            <v>4</v>
          </cell>
          <cell r="P50">
            <v>4</v>
          </cell>
          <cell r="Q50">
            <v>6</v>
          </cell>
          <cell r="R50">
            <v>6</v>
          </cell>
          <cell r="S50">
            <v>5</v>
          </cell>
          <cell r="T50">
            <v>5</v>
          </cell>
          <cell r="U50">
            <v>5</v>
          </cell>
          <cell r="V50">
            <v>44</v>
          </cell>
          <cell r="W50">
            <v>90</v>
          </cell>
          <cell r="X50">
            <v>12</v>
          </cell>
        </row>
        <row r="51">
          <cell r="B51" t="str">
            <v>Elaine Arthur</v>
          </cell>
          <cell r="C51">
            <v>4</v>
          </cell>
          <cell r="D51">
            <v>5</v>
          </cell>
          <cell r="E51">
            <v>3</v>
          </cell>
          <cell r="F51">
            <v>6</v>
          </cell>
          <cell r="G51">
            <v>7</v>
          </cell>
          <cell r="H51">
            <v>5</v>
          </cell>
          <cell r="I51">
            <v>4</v>
          </cell>
          <cell r="J51">
            <v>5</v>
          </cell>
          <cell r="K51">
            <v>4</v>
          </cell>
          <cell r="L51">
            <v>43</v>
          </cell>
          <cell r="M51">
            <v>3</v>
          </cell>
          <cell r="N51">
            <v>6</v>
          </cell>
          <cell r="O51">
            <v>5</v>
          </cell>
          <cell r="P51">
            <v>2</v>
          </cell>
          <cell r="Q51">
            <v>6</v>
          </cell>
          <cell r="R51">
            <v>6</v>
          </cell>
          <cell r="S51">
            <v>5</v>
          </cell>
          <cell r="T51">
            <v>3</v>
          </cell>
          <cell r="U51">
            <v>5</v>
          </cell>
          <cell r="V51">
            <v>41</v>
          </cell>
          <cell r="W51">
            <v>84</v>
          </cell>
          <cell r="X51">
            <v>12</v>
          </cell>
        </row>
        <row r="52">
          <cell r="B52" t="str">
            <v>Roma Harris</v>
          </cell>
          <cell r="C52">
            <v>4</v>
          </cell>
          <cell r="D52">
            <v>4</v>
          </cell>
          <cell r="E52">
            <v>3</v>
          </cell>
          <cell r="F52">
            <v>6</v>
          </cell>
          <cell r="G52">
            <v>6</v>
          </cell>
          <cell r="H52">
            <v>4</v>
          </cell>
          <cell r="I52">
            <v>3</v>
          </cell>
          <cell r="J52">
            <v>7</v>
          </cell>
          <cell r="K52">
            <v>5</v>
          </cell>
          <cell r="L52">
            <v>42</v>
          </cell>
          <cell r="M52">
            <v>4</v>
          </cell>
          <cell r="N52">
            <v>6</v>
          </cell>
          <cell r="O52">
            <v>4</v>
          </cell>
          <cell r="P52">
            <v>3</v>
          </cell>
          <cell r="Q52">
            <v>4</v>
          </cell>
          <cell r="R52">
            <v>6</v>
          </cell>
          <cell r="S52">
            <v>4</v>
          </cell>
          <cell r="T52">
            <v>3</v>
          </cell>
          <cell r="U52">
            <v>6</v>
          </cell>
          <cell r="V52">
            <v>40</v>
          </cell>
          <cell r="W52">
            <v>82</v>
          </cell>
          <cell r="X52">
            <v>11</v>
          </cell>
        </row>
        <row r="53">
          <cell r="B53" t="str">
            <v>Brenda Empey</v>
          </cell>
          <cell r="C53">
            <v>5</v>
          </cell>
          <cell r="D53">
            <v>6</v>
          </cell>
          <cell r="E53">
            <v>5</v>
          </cell>
          <cell r="F53">
            <v>6</v>
          </cell>
          <cell r="G53">
            <v>6</v>
          </cell>
          <cell r="H53">
            <v>8</v>
          </cell>
          <cell r="I53">
            <v>4</v>
          </cell>
          <cell r="J53">
            <v>5</v>
          </cell>
          <cell r="K53">
            <v>4</v>
          </cell>
          <cell r="L53">
            <v>49</v>
          </cell>
          <cell r="M53">
            <v>3</v>
          </cell>
          <cell r="N53">
            <v>6</v>
          </cell>
          <cell r="O53">
            <v>6</v>
          </cell>
          <cell r="P53">
            <v>4</v>
          </cell>
          <cell r="Q53">
            <v>7</v>
          </cell>
          <cell r="R53">
            <v>6</v>
          </cell>
          <cell r="S53">
            <v>5</v>
          </cell>
          <cell r="T53">
            <v>4</v>
          </cell>
          <cell r="U53">
            <v>6</v>
          </cell>
          <cell r="V53">
            <v>47</v>
          </cell>
          <cell r="W53">
            <v>96</v>
          </cell>
          <cell r="X53">
            <v>17</v>
          </cell>
        </row>
        <row r="54">
          <cell r="B54" t="str">
            <v>Mary Lou Greenwood</v>
          </cell>
          <cell r="C54">
            <v>7</v>
          </cell>
          <cell r="D54">
            <v>5</v>
          </cell>
          <cell r="E54">
            <v>4</v>
          </cell>
          <cell r="F54">
            <v>6</v>
          </cell>
          <cell r="G54">
            <v>11</v>
          </cell>
          <cell r="H54">
            <v>8</v>
          </cell>
          <cell r="I54">
            <v>4</v>
          </cell>
          <cell r="J54">
            <v>9</v>
          </cell>
          <cell r="K54">
            <v>5</v>
          </cell>
          <cell r="L54">
            <v>59</v>
          </cell>
          <cell r="M54">
            <v>4</v>
          </cell>
          <cell r="N54">
            <v>7</v>
          </cell>
          <cell r="O54">
            <v>5</v>
          </cell>
          <cell r="P54">
            <v>4</v>
          </cell>
          <cell r="Q54">
            <v>7</v>
          </cell>
          <cell r="R54">
            <v>7</v>
          </cell>
          <cell r="S54">
            <v>5</v>
          </cell>
          <cell r="T54">
            <v>5</v>
          </cell>
          <cell r="U54">
            <v>8</v>
          </cell>
          <cell r="V54">
            <v>52</v>
          </cell>
          <cell r="W54">
            <v>111</v>
          </cell>
          <cell r="X54">
            <v>23</v>
          </cell>
        </row>
        <row r="55">
          <cell r="B55" t="str">
            <v>Deb Long</v>
          </cell>
          <cell r="C55">
            <v>5</v>
          </cell>
          <cell r="D55">
            <v>5</v>
          </cell>
          <cell r="E55">
            <v>3</v>
          </cell>
          <cell r="F55">
            <v>7</v>
          </cell>
          <cell r="G55">
            <v>6</v>
          </cell>
          <cell r="H55">
            <v>6</v>
          </cell>
          <cell r="I55">
            <v>3</v>
          </cell>
          <cell r="J55">
            <v>6</v>
          </cell>
          <cell r="K55">
            <v>4</v>
          </cell>
          <cell r="L55">
            <v>45</v>
          </cell>
          <cell r="M55">
            <v>3</v>
          </cell>
          <cell r="N55">
            <v>5</v>
          </cell>
          <cell r="O55">
            <v>4</v>
          </cell>
          <cell r="P55">
            <v>3</v>
          </cell>
          <cell r="Q55">
            <v>7</v>
          </cell>
          <cell r="R55">
            <v>9</v>
          </cell>
          <cell r="S55">
            <v>5</v>
          </cell>
          <cell r="T55">
            <v>5</v>
          </cell>
          <cell r="U55">
            <v>7</v>
          </cell>
          <cell r="V55">
            <v>48</v>
          </cell>
          <cell r="W55">
            <v>93</v>
          </cell>
          <cell r="X55">
            <v>18</v>
          </cell>
        </row>
        <row r="56">
          <cell r="B56" t="str">
            <v>Lisa McCracken</v>
          </cell>
          <cell r="C56">
            <v>5</v>
          </cell>
          <cell r="D56">
            <v>5</v>
          </cell>
          <cell r="E56">
            <v>4</v>
          </cell>
          <cell r="F56">
            <v>6</v>
          </cell>
          <cell r="G56">
            <v>7</v>
          </cell>
          <cell r="H56">
            <v>5</v>
          </cell>
          <cell r="I56">
            <v>4</v>
          </cell>
          <cell r="J56">
            <v>6</v>
          </cell>
          <cell r="K56">
            <v>5</v>
          </cell>
          <cell r="L56">
            <v>47</v>
          </cell>
          <cell r="M56">
            <v>4</v>
          </cell>
          <cell r="N56">
            <v>5</v>
          </cell>
          <cell r="O56">
            <v>6</v>
          </cell>
          <cell r="P56">
            <v>3</v>
          </cell>
          <cell r="Q56">
            <v>7</v>
          </cell>
          <cell r="R56">
            <v>6</v>
          </cell>
          <cell r="S56">
            <v>5</v>
          </cell>
          <cell r="T56">
            <v>5</v>
          </cell>
          <cell r="U56">
            <v>5</v>
          </cell>
          <cell r="V56">
            <v>46</v>
          </cell>
          <cell r="W56">
            <v>93</v>
          </cell>
          <cell r="X56">
            <v>19</v>
          </cell>
        </row>
        <row r="57">
          <cell r="B57" t="str">
            <v>Dianne London</v>
          </cell>
          <cell r="C57">
            <v>6</v>
          </cell>
          <cell r="D57">
            <v>5</v>
          </cell>
          <cell r="E57">
            <v>4</v>
          </cell>
          <cell r="F57">
            <v>7</v>
          </cell>
          <cell r="G57">
            <v>5</v>
          </cell>
          <cell r="H57">
            <v>5</v>
          </cell>
          <cell r="I57">
            <v>4</v>
          </cell>
          <cell r="J57">
            <v>7</v>
          </cell>
          <cell r="K57">
            <v>7</v>
          </cell>
          <cell r="L57">
            <v>50</v>
          </cell>
          <cell r="M57">
            <v>3</v>
          </cell>
          <cell r="N57">
            <v>4</v>
          </cell>
          <cell r="O57">
            <v>5</v>
          </cell>
          <cell r="P57">
            <v>3</v>
          </cell>
          <cell r="Q57">
            <v>7</v>
          </cell>
          <cell r="R57">
            <v>7</v>
          </cell>
          <cell r="S57">
            <v>6</v>
          </cell>
          <cell r="T57">
            <v>4</v>
          </cell>
          <cell r="U57">
            <v>6</v>
          </cell>
          <cell r="V57">
            <v>45</v>
          </cell>
          <cell r="W57">
            <v>95</v>
          </cell>
          <cell r="X57">
            <v>16</v>
          </cell>
        </row>
        <row r="58">
          <cell r="B58" t="str">
            <v>Carolyn Quinton</v>
          </cell>
          <cell r="C58">
            <v>5</v>
          </cell>
          <cell r="D58">
            <v>5</v>
          </cell>
          <cell r="E58">
            <v>3</v>
          </cell>
          <cell r="F58">
            <v>6</v>
          </cell>
          <cell r="G58">
            <v>7</v>
          </cell>
          <cell r="H58">
            <v>6</v>
          </cell>
          <cell r="I58">
            <v>5</v>
          </cell>
          <cell r="J58">
            <v>6</v>
          </cell>
          <cell r="K58">
            <v>5</v>
          </cell>
          <cell r="L58">
            <v>48</v>
          </cell>
          <cell r="M58">
            <v>3</v>
          </cell>
          <cell r="N58">
            <v>6</v>
          </cell>
          <cell r="O58">
            <v>5</v>
          </cell>
          <cell r="P58">
            <v>4</v>
          </cell>
          <cell r="Q58">
            <v>6</v>
          </cell>
          <cell r="R58">
            <v>6</v>
          </cell>
          <cell r="S58">
            <v>6</v>
          </cell>
          <cell r="T58">
            <v>3</v>
          </cell>
          <cell r="U58">
            <v>6</v>
          </cell>
          <cell r="V58">
            <v>45</v>
          </cell>
          <cell r="W58">
            <v>93</v>
          </cell>
          <cell r="X58">
            <v>17</v>
          </cell>
        </row>
        <row r="59">
          <cell r="B59" t="str">
            <v>Louise McVittie</v>
          </cell>
          <cell r="C59">
            <v>6</v>
          </cell>
          <cell r="D59">
            <v>6</v>
          </cell>
          <cell r="E59">
            <v>3</v>
          </cell>
          <cell r="F59">
            <v>6</v>
          </cell>
          <cell r="G59">
            <v>5</v>
          </cell>
          <cell r="H59">
            <v>4</v>
          </cell>
          <cell r="I59">
            <v>4</v>
          </cell>
          <cell r="J59">
            <v>6</v>
          </cell>
          <cell r="K59">
            <v>2</v>
          </cell>
          <cell r="L59">
            <v>42</v>
          </cell>
          <cell r="M59">
            <v>3</v>
          </cell>
          <cell r="N59">
            <v>5</v>
          </cell>
          <cell r="O59">
            <v>5</v>
          </cell>
          <cell r="P59">
            <v>3</v>
          </cell>
          <cell r="Q59">
            <v>6</v>
          </cell>
          <cell r="R59">
            <v>7</v>
          </cell>
          <cell r="S59">
            <v>5</v>
          </cell>
          <cell r="T59">
            <v>3</v>
          </cell>
          <cell r="U59">
            <v>5</v>
          </cell>
          <cell r="V59">
            <v>42</v>
          </cell>
          <cell r="W59">
            <v>84</v>
          </cell>
          <cell r="X59">
            <v>6</v>
          </cell>
        </row>
        <row r="60">
          <cell r="B60" t="str">
            <v>Susan Holliday</v>
          </cell>
          <cell r="C60">
            <v>5</v>
          </cell>
          <cell r="D60">
            <v>5</v>
          </cell>
          <cell r="E60">
            <v>4</v>
          </cell>
          <cell r="F60">
            <v>6</v>
          </cell>
          <cell r="G60">
            <v>6</v>
          </cell>
          <cell r="H60">
            <v>5</v>
          </cell>
          <cell r="I60">
            <v>4</v>
          </cell>
          <cell r="J60">
            <v>7</v>
          </cell>
          <cell r="K60">
            <v>4</v>
          </cell>
          <cell r="L60">
            <v>46</v>
          </cell>
          <cell r="M60">
            <v>4</v>
          </cell>
          <cell r="N60">
            <v>5</v>
          </cell>
          <cell r="O60">
            <v>5</v>
          </cell>
          <cell r="P60">
            <v>4</v>
          </cell>
          <cell r="Q60">
            <v>6</v>
          </cell>
          <cell r="R60">
            <v>6</v>
          </cell>
          <cell r="S60">
            <v>6</v>
          </cell>
          <cell r="T60">
            <v>5</v>
          </cell>
          <cell r="U60">
            <v>7</v>
          </cell>
          <cell r="V60">
            <v>48</v>
          </cell>
          <cell r="W60">
            <v>94</v>
          </cell>
          <cell r="X60">
            <v>11</v>
          </cell>
        </row>
        <row r="61">
          <cell r="B61" t="str">
            <v>Dixie Fountain</v>
          </cell>
          <cell r="C61">
            <v>6</v>
          </cell>
          <cell r="D61">
            <v>6</v>
          </cell>
          <cell r="E61">
            <v>3</v>
          </cell>
          <cell r="F61">
            <v>6</v>
          </cell>
          <cell r="G61">
            <v>6</v>
          </cell>
          <cell r="H61">
            <v>6</v>
          </cell>
          <cell r="I61">
            <v>6</v>
          </cell>
          <cell r="J61">
            <v>7</v>
          </cell>
          <cell r="K61">
            <v>4</v>
          </cell>
          <cell r="L61">
            <v>50</v>
          </cell>
          <cell r="M61">
            <v>3</v>
          </cell>
          <cell r="N61">
            <v>4</v>
          </cell>
          <cell r="O61">
            <v>5</v>
          </cell>
          <cell r="P61">
            <v>3</v>
          </cell>
          <cell r="Q61">
            <v>7</v>
          </cell>
          <cell r="R61">
            <v>6</v>
          </cell>
          <cell r="S61">
            <v>6</v>
          </cell>
          <cell r="T61">
            <v>3</v>
          </cell>
          <cell r="U61">
            <v>6</v>
          </cell>
          <cell r="V61">
            <v>43</v>
          </cell>
          <cell r="W61">
            <v>93</v>
          </cell>
          <cell r="X61">
            <v>11</v>
          </cell>
        </row>
        <row r="62">
          <cell r="B62" t="str">
            <v>Sandra Bowman</v>
          </cell>
          <cell r="C62">
            <v>5</v>
          </cell>
          <cell r="D62">
            <v>5</v>
          </cell>
          <cell r="E62">
            <v>3</v>
          </cell>
          <cell r="F62">
            <v>6</v>
          </cell>
          <cell r="G62">
            <v>6</v>
          </cell>
          <cell r="H62">
            <v>5</v>
          </cell>
          <cell r="I62">
            <v>5</v>
          </cell>
          <cell r="J62">
            <v>7</v>
          </cell>
          <cell r="K62">
            <v>6</v>
          </cell>
          <cell r="L62">
            <v>48</v>
          </cell>
          <cell r="M62">
            <v>4</v>
          </cell>
          <cell r="N62">
            <v>7</v>
          </cell>
          <cell r="O62">
            <v>5</v>
          </cell>
          <cell r="P62">
            <v>4</v>
          </cell>
          <cell r="Q62">
            <v>7</v>
          </cell>
          <cell r="R62">
            <v>8</v>
          </cell>
          <cell r="S62">
            <v>8</v>
          </cell>
          <cell r="T62">
            <v>6</v>
          </cell>
          <cell r="U62">
            <v>5</v>
          </cell>
          <cell r="V62">
            <v>54</v>
          </cell>
          <cell r="W62">
            <v>102</v>
          </cell>
          <cell r="X62">
            <v>17</v>
          </cell>
        </row>
        <row r="63">
          <cell r="B63" t="str">
            <v>Daphanie Taylor</v>
          </cell>
          <cell r="C63">
            <v>6</v>
          </cell>
          <cell r="D63">
            <v>6</v>
          </cell>
          <cell r="E63">
            <v>3</v>
          </cell>
          <cell r="F63">
            <v>6</v>
          </cell>
          <cell r="G63">
            <v>8</v>
          </cell>
          <cell r="H63">
            <v>6</v>
          </cell>
          <cell r="I63">
            <v>5</v>
          </cell>
          <cell r="J63">
            <v>6</v>
          </cell>
          <cell r="K63">
            <v>4</v>
          </cell>
          <cell r="L63">
            <v>50</v>
          </cell>
          <cell r="M63">
            <v>3</v>
          </cell>
          <cell r="N63">
            <v>5</v>
          </cell>
          <cell r="O63">
            <v>6</v>
          </cell>
          <cell r="P63">
            <v>2</v>
          </cell>
          <cell r="Q63">
            <v>6</v>
          </cell>
          <cell r="R63">
            <v>6</v>
          </cell>
          <cell r="S63">
            <v>6</v>
          </cell>
          <cell r="T63">
            <v>4</v>
          </cell>
          <cell r="U63">
            <v>7</v>
          </cell>
          <cell r="V63">
            <v>45</v>
          </cell>
          <cell r="W63">
            <v>95</v>
          </cell>
          <cell r="X63">
            <v>21</v>
          </cell>
        </row>
        <row r="64">
          <cell r="B64" t="str">
            <v>Dorlee Racansky</v>
          </cell>
          <cell r="C64">
            <v>5</v>
          </cell>
          <cell r="D64">
            <v>7</v>
          </cell>
          <cell r="E64">
            <v>4</v>
          </cell>
          <cell r="F64">
            <v>6</v>
          </cell>
          <cell r="G64">
            <v>7</v>
          </cell>
          <cell r="H64">
            <v>5</v>
          </cell>
          <cell r="I64">
            <v>4</v>
          </cell>
          <cell r="J64">
            <v>7</v>
          </cell>
          <cell r="K64">
            <v>5</v>
          </cell>
          <cell r="L64">
            <v>50</v>
          </cell>
          <cell r="M64">
            <v>4</v>
          </cell>
          <cell r="N64">
            <v>5</v>
          </cell>
          <cell r="O64">
            <v>4</v>
          </cell>
          <cell r="P64">
            <v>4</v>
          </cell>
          <cell r="Q64">
            <v>5</v>
          </cell>
          <cell r="R64">
            <v>6</v>
          </cell>
          <cell r="S64">
            <v>6</v>
          </cell>
          <cell r="T64">
            <v>3</v>
          </cell>
          <cell r="U64">
            <v>5</v>
          </cell>
          <cell r="V64">
            <v>42</v>
          </cell>
          <cell r="W64">
            <v>92</v>
          </cell>
          <cell r="X64">
            <v>19</v>
          </cell>
        </row>
        <row r="65">
          <cell r="B65">
            <v>0</v>
          </cell>
          <cell r="L65">
            <v>0</v>
          </cell>
          <cell r="V65">
            <v>0</v>
          </cell>
          <cell r="W65">
            <v>0</v>
          </cell>
        </row>
        <row r="66">
          <cell r="B66" t="str">
            <v>Aukje Roe</v>
          </cell>
          <cell r="C66">
            <v>4</v>
          </cell>
          <cell r="D66">
            <v>5</v>
          </cell>
          <cell r="E66">
            <v>5</v>
          </cell>
          <cell r="F66">
            <v>5</v>
          </cell>
          <cell r="G66">
            <v>7</v>
          </cell>
          <cell r="H66">
            <v>7</v>
          </cell>
          <cell r="I66">
            <v>4</v>
          </cell>
          <cell r="J66">
            <v>7</v>
          </cell>
          <cell r="K66">
            <v>6</v>
          </cell>
          <cell r="L66">
            <v>50</v>
          </cell>
          <cell r="M66">
            <v>3</v>
          </cell>
          <cell r="N66">
            <v>7</v>
          </cell>
          <cell r="O66">
            <v>5</v>
          </cell>
          <cell r="P66">
            <v>5</v>
          </cell>
          <cell r="Q66">
            <v>7</v>
          </cell>
          <cell r="R66">
            <v>6</v>
          </cell>
          <cell r="S66">
            <v>6</v>
          </cell>
          <cell r="T66">
            <v>5</v>
          </cell>
          <cell r="U66">
            <v>7</v>
          </cell>
          <cell r="V66">
            <v>51</v>
          </cell>
          <cell r="W66">
            <v>101</v>
          </cell>
          <cell r="X66">
            <v>24</v>
          </cell>
        </row>
        <row r="67">
          <cell r="B67" t="str">
            <v>Judy DeJong</v>
          </cell>
          <cell r="C67">
            <v>6</v>
          </cell>
          <cell r="D67">
            <v>6</v>
          </cell>
          <cell r="E67">
            <v>5</v>
          </cell>
          <cell r="F67">
            <v>8</v>
          </cell>
          <cell r="G67">
            <v>9</v>
          </cell>
          <cell r="H67">
            <v>9</v>
          </cell>
          <cell r="I67">
            <v>5</v>
          </cell>
          <cell r="J67">
            <v>7</v>
          </cell>
          <cell r="K67">
            <v>4</v>
          </cell>
          <cell r="L67">
            <v>59</v>
          </cell>
          <cell r="M67">
            <v>4</v>
          </cell>
          <cell r="N67">
            <v>6</v>
          </cell>
          <cell r="O67">
            <v>6</v>
          </cell>
          <cell r="P67">
            <v>4</v>
          </cell>
          <cell r="Q67">
            <v>6</v>
          </cell>
          <cell r="R67">
            <v>7</v>
          </cell>
          <cell r="S67">
            <v>7</v>
          </cell>
          <cell r="T67">
            <v>4</v>
          </cell>
          <cell r="U67">
            <v>6</v>
          </cell>
          <cell r="V67">
            <v>50</v>
          </cell>
          <cell r="W67">
            <v>109</v>
          </cell>
          <cell r="X67">
            <v>32</v>
          </cell>
        </row>
        <row r="68">
          <cell r="B68" t="str">
            <v>Helen Broadhagen</v>
          </cell>
          <cell r="C68">
            <v>4</v>
          </cell>
          <cell r="D68">
            <v>7</v>
          </cell>
          <cell r="E68">
            <v>3</v>
          </cell>
          <cell r="F68">
            <v>5</v>
          </cell>
          <cell r="G68">
            <v>5</v>
          </cell>
          <cell r="H68">
            <v>7</v>
          </cell>
          <cell r="I68">
            <v>4</v>
          </cell>
          <cell r="J68">
            <v>7</v>
          </cell>
          <cell r="K68">
            <v>7</v>
          </cell>
          <cell r="L68">
            <v>49</v>
          </cell>
          <cell r="M68">
            <v>4</v>
          </cell>
          <cell r="N68">
            <v>5</v>
          </cell>
          <cell r="O68">
            <v>5</v>
          </cell>
          <cell r="P68">
            <v>5</v>
          </cell>
          <cell r="Q68">
            <v>8</v>
          </cell>
          <cell r="R68">
            <v>7</v>
          </cell>
          <cell r="S68">
            <v>7</v>
          </cell>
          <cell r="T68">
            <v>7</v>
          </cell>
          <cell r="U68">
            <v>6</v>
          </cell>
          <cell r="V68">
            <v>54</v>
          </cell>
          <cell r="W68">
            <v>103</v>
          </cell>
          <cell r="X68">
            <v>24</v>
          </cell>
        </row>
        <row r="69">
          <cell r="B69">
            <v>0</v>
          </cell>
          <cell r="L69">
            <v>0</v>
          </cell>
          <cell r="V69">
            <v>0</v>
          </cell>
          <cell r="W69">
            <v>0</v>
          </cell>
        </row>
        <row r="70">
          <cell r="B70" t="str">
            <v>Doris Noble</v>
          </cell>
          <cell r="C70">
            <v>7</v>
          </cell>
          <cell r="D70">
            <v>6</v>
          </cell>
          <cell r="E70">
            <v>5</v>
          </cell>
          <cell r="F70">
            <v>8</v>
          </cell>
          <cell r="G70">
            <v>7</v>
          </cell>
          <cell r="H70">
            <v>7</v>
          </cell>
          <cell r="I70">
            <v>4</v>
          </cell>
          <cell r="J70">
            <v>7</v>
          </cell>
          <cell r="K70">
            <v>4</v>
          </cell>
          <cell r="L70">
            <v>55</v>
          </cell>
          <cell r="M70">
            <v>4</v>
          </cell>
          <cell r="N70">
            <v>7</v>
          </cell>
          <cell r="O70">
            <v>9</v>
          </cell>
          <cell r="P70">
            <v>4</v>
          </cell>
          <cell r="Q70">
            <v>8</v>
          </cell>
          <cell r="R70">
            <v>7</v>
          </cell>
          <cell r="S70">
            <v>8</v>
          </cell>
          <cell r="T70">
            <v>6</v>
          </cell>
          <cell r="U70">
            <v>6</v>
          </cell>
          <cell r="V70">
            <v>59</v>
          </cell>
          <cell r="W70">
            <v>114</v>
          </cell>
          <cell r="X70">
            <v>32</v>
          </cell>
        </row>
        <row r="71">
          <cell r="B71" t="str">
            <v>Bonnie Fischer</v>
          </cell>
          <cell r="C71">
            <v>5</v>
          </cell>
          <cell r="D71">
            <v>6</v>
          </cell>
          <cell r="E71">
            <v>4</v>
          </cell>
          <cell r="F71">
            <v>7</v>
          </cell>
          <cell r="G71">
            <v>5</v>
          </cell>
          <cell r="H71">
            <v>5</v>
          </cell>
          <cell r="I71">
            <v>4</v>
          </cell>
          <cell r="J71">
            <v>8</v>
          </cell>
          <cell r="K71">
            <v>6</v>
          </cell>
          <cell r="L71">
            <v>50</v>
          </cell>
          <cell r="M71">
            <v>5</v>
          </cell>
          <cell r="N71">
            <v>7</v>
          </cell>
          <cell r="O71">
            <v>7</v>
          </cell>
          <cell r="P71">
            <v>6</v>
          </cell>
          <cell r="Q71">
            <v>7</v>
          </cell>
          <cell r="R71">
            <v>8</v>
          </cell>
          <cell r="S71">
            <v>4</v>
          </cell>
          <cell r="T71">
            <v>4</v>
          </cell>
          <cell r="U71">
            <v>6</v>
          </cell>
          <cell r="V71">
            <v>54</v>
          </cell>
          <cell r="W71">
            <v>104</v>
          </cell>
          <cell r="X71">
            <v>34</v>
          </cell>
        </row>
        <row r="72">
          <cell r="B72" t="str">
            <v>Janet John</v>
          </cell>
          <cell r="C72">
            <v>6</v>
          </cell>
          <cell r="D72">
            <v>6</v>
          </cell>
          <cell r="E72">
            <v>5</v>
          </cell>
          <cell r="F72">
            <v>6</v>
          </cell>
          <cell r="G72">
            <v>6</v>
          </cell>
          <cell r="H72">
            <v>5</v>
          </cell>
          <cell r="I72">
            <v>5</v>
          </cell>
          <cell r="J72">
            <v>6</v>
          </cell>
          <cell r="K72">
            <v>5</v>
          </cell>
          <cell r="L72">
            <v>50</v>
          </cell>
          <cell r="M72">
            <v>4</v>
          </cell>
          <cell r="N72">
            <v>5</v>
          </cell>
          <cell r="O72">
            <v>4</v>
          </cell>
          <cell r="P72">
            <v>4</v>
          </cell>
          <cell r="Q72">
            <v>7</v>
          </cell>
          <cell r="R72">
            <v>7</v>
          </cell>
          <cell r="S72">
            <v>5</v>
          </cell>
          <cell r="T72">
            <v>6</v>
          </cell>
          <cell r="U72">
            <v>9</v>
          </cell>
          <cell r="V72">
            <v>51</v>
          </cell>
          <cell r="W72">
            <v>101</v>
          </cell>
          <cell r="X72">
            <v>23</v>
          </cell>
        </row>
        <row r="73">
          <cell r="B73" t="str">
            <v>Sandy Freeman</v>
          </cell>
          <cell r="C73">
            <v>9</v>
          </cell>
          <cell r="D73">
            <v>9</v>
          </cell>
          <cell r="E73">
            <v>4</v>
          </cell>
          <cell r="F73">
            <v>6</v>
          </cell>
          <cell r="G73">
            <v>7</v>
          </cell>
          <cell r="H73">
            <v>7</v>
          </cell>
          <cell r="I73">
            <v>3</v>
          </cell>
          <cell r="J73">
            <v>8</v>
          </cell>
          <cell r="K73">
            <v>6</v>
          </cell>
          <cell r="L73">
            <v>59</v>
          </cell>
          <cell r="M73">
            <v>5</v>
          </cell>
          <cell r="N73">
            <v>8</v>
          </cell>
          <cell r="O73">
            <v>7</v>
          </cell>
          <cell r="P73">
            <v>5</v>
          </cell>
          <cell r="Q73">
            <v>7</v>
          </cell>
          <cell r="R73">
            <v>10</v>
          </cell>
          <cell r="S73">
            <v>8</v>
          </cell>
          <cell r="T73">
            <v>7</v>
          </cell>
          <cell r="U73">
            <v>7</v>
          </cell>
          <cell r="V73">
            <v>64</v>
          </cell>
          <cell r="W73">
            <v>123</v>
          </cell>
          <cell r="X73">
            <v>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158"/>
  <sheetViews>
    <sheetView tabSelected="1" zoomScale="90" zoomScaleNormal="90" workbookViewId="0">
      <selection activeCell="A3" sqref="A3"/>
    </sheetView>
  </sheetViews>
  <sheetFormatPr baseColWidth="10" defaultColWidth="8.83203125" defaultRowHeight="15"/>
  <cols>
    <col min="1" max="1" width="20.6640625" customWidth="1"/>
    <col min="2" max="22" width="7" customWidth="1"/>
    <col min="23" max="23" width="6.1640625" style="37" bestFit="1" customWidth="1"/>
    <col min="24" max="24" width="6.1640625" style="38" customWidth="1"/>
  </cols>
  <sheetData>
    <row r="1" spans="1:25" ht="22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6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1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3" t="s">
        <v>2</v>
      </c>
      <c r="V2" s="3" t="s">
        <v>3</v>
      </c>
      <c r="W2" s="4" t="s">
        <v>4</v>
      </c>
      <c r="X2" s="5" t="s">
        <v>5</v>
      </c>
      <c r="Y2" s="6" t="s">
        <v>6</v>
      </c>
    </row>
    <row r="3" spans="1:25" ht="30" customHeight="1">
      <c r="A3" s="7" t="s">
        <v>7</v>
      </c>
      <c r="B3" s="8">
        <f>VLOOKUP($A3,'[1]Scores - All Teams'!$B:$W,2,FALSE)</f>
        <v>4</v>
      </c>
      <c r="C3" s="9">
        <f>VLOOKUP($A3,'[1]Scores - All Teams'!$B:$W,3,FALSE)</f>
        <v>4</v>
      </c>
      <c r="D3" s="9">
        <f>VLOOKUP($A3,'[1]Scores - All Teams'!$B:$W,4,FALSE)</f>
        <v>3</v>
      </c>
      <c r="E3" s="9">
        <f>VLOOKUP($A3,'[1]Scores - All Teams'!$B:$W,5,FALSE)</f>
        <v>6</v>
      </c>
      <c r="F3" s="9">
        <f>VLOOKUP($A3,'[1]Scores - All Teams'!$B:$W,6,FALSE)</f>
        <v>6</v>
      </c>
      <c r="G3" s="9">
        <f>VLOOKUP($A3,'[1]Scores - All Teams'!$B:$W,7,FALSE)</f>
        <v>4</v>
      </c>
      <c r="H3" s="9">
        <f>VLOOKUP($A3,'[1]Scores - All Teams'!$B:$W,8,FALSE)</f>
        <v>3</v>
      </c>
      <c r="I3" s="9">
        <f>VLOOKUP($A3,'[1]Scores - All Teams'!$B:$W,9,FALSE)</f>
        <v>7</v>
      </c>
      <c r="J3" s="10">
        <f>VLOOKUP($A3,'[1]Scores - All Teams'!$B:$W,10,FALSE)</f>
        <v>5</v>
      </c>
      <c r="K3" s="11">
        <f t="shared" ref="K3:K24" si="0">SUM(B3:J3)</f>
        <v>42</v>
      </c>
      <c r="L3" s="8">
        <f>VLOOKUP($A3,'[1]Scores - All Teams'!$B:$W,12,FALSE)</f>
        <v>4</v>
      </c>
      <c r="M3" s="9">
        <f>VLOOKUP($A3,'[1]Scores - All Teams'!$B:$W,13,FALSE)</f>
        <v>6</v>
      </c>
      <c r="N3" s="9">
        <f>VLOOKUP($A3,'[1]Scores - All Teams'!$B:$W,14,FALSE)</f>
        <v>4</v>
      </c>
      <c r="O3" s="9">
        <f>VLOOKUP($A3,'[1]Scores - All Teams'!$B:$W,15,FALSE)</f>
        <v>3</v>
      </c>
      <c r="P3" s="9">
        <f>VLOOKUP($A3,'[1]Scores - All Teams'!$B:$W,16,FALSE)</f>
        <v>4</v>
      </c>
      <c r="Q3" s="9">
        <f>VLOOKUP($A3,'[1]Scores - All Teams'!$B:$W,17,FALSE)</f>
        <v>6</v>
      </c>
      <c r="R3" s="9">
        <f>VLOOKUP($A3,'[1]Scores - All Teams'!$B:$W,18,FALSE)</f>
        <v>4</v>
      </c>
      <c r="S3" s="9">
        <f>VLOOKUP($A3,'[1]Scores - All Teams'!$B:$W,19,FALSE)</f>
        <v>3</v>
      </c>
      <c r="T3" s="10">
        <f>VLOOKUP($A3,'[1]Scores - All Teams'!$B:$W,20,FALSE)</f>
        <v>6</v>
      </c>
      <c r="U3" s="12">
        <f t="shared" ref="U3:U24" si="1">SUM(L3:T3)</f>
        <v>40</v>
      </c>
      <c r="V3" s="12">
        <f t="shared" ref="V3:V24" si="2">+K3+U3</f>
        <v>82</v>
      </c>
      <c r="W3" s="12">
        <f>VLOOKUP(A3,'[1]Scores - All Teams'!$B$2:$X$73,23,FALSE)</f>
        <v>11</v>
      </c>
      <c r="X3" s="12">
        <f t="shared" ref="X3:X14" si="3">+V3-W3</f>
        <v>71</v>
      </c>
      <c r="Y3" s="13" t="s">
        <v>8</v>
      </c>
    </row>
    <row r="4" spans="1:25" ht="30" customHeight="1">
      <c r="A4" s="14" t="s">
        <v>9</v>
      </c>
      <c r="B4" s="15">
        <f>VLOOKUP($A4,'[1]Scores - All Teams'!$B:$W,2,FALSE)</f>
        <v>6</v>
      </c>
      <c r="C4" s="16">
        <f>VLOOKUP($A4,'[1]Scores - All Teams'!$B:$W,3,FALSE)</f>
        <v>6</v>
      </c>
      <c r="D4" s="16">
        <f>VLOOKUP($A4,'[1]Scores - All Teams'!$B:$W,4,FALSE)</f>
        <v>3</v>
      </c>
      <c r="E4" s="16">
        <f>VLOOKUP($A4,'[1]Scores - All Teams'!$B:$W,5,FALSE)</f>
        <v>6</v>
      </c>
      <c r="F4" s="16">
        <f>VLOOKUP($A4,'[1]Scores - All Teams'!$B:$W,6,FALSE)</f>
        <v>5</v>
      </c>
      <c r="G4" s="16">
        <f>VLOOKUP($A4,'[1]Scores - All Teams'!$B:$W,7,FALSE)</f>
        <v>4</v>
      </c>
      <c r="H4" s="16">
        <f>VLOOKUP($A4,'[1]Scores - All Teams'!$B:$W,8,FALSE)</f>
        <v>4</v>
      </c>
      <c r="I4" s="16">
        <f>VLOOKUP($A4,'[1]Scores - All Teams'!$B:$W,9,FALSE)</f>
        <v>6</v>
      </c>
      <c r="J4" s="17">
        <f>VLOOKUP($A4,'[1]Scores - All Teams'!$B:$W,10,FALSE)</f>
        <v>2</v>
      </c>
      <c r="K4" s="11">
        <f t="shared" si="0"/>
        <v>42</v>
      </c>
      <c r="L4" s="15">
        <f>VLOOKUP($A4,'[1]Scores - All Teams'!$B:$W,12,FALSE)</f>
        <v>3</v>
      </c>
      <c r="M4" s="16">
        <f>VLOOKUP($A4,'[1]Scores - All Teams'!$B:$W,13,FALSE)</f>
        <v>5</v>
      </c>
      <c r="N4" s="16">
        <f>VLOOKUP($A4,'[1]Scores - All Teams'!$B:$W,14,FALSE)</f>
        <v>5</v>
      </c>
      <c r="O4" s="16">
        <f>VLOOKUP($A4,'[1]Scores - All Teams'!$B:$W,15,FALSE)</f>
        <v>3</v>
      </c>
      <c r="P4" s="16">
        <f>VLOOKUP($A4,'[1]Scores - All Teams'!$B:$W,16,FALSE)</f>
        <v>6</v>
      </c>
      <c r="Q4" s="16">
        <f>VLOOKUP($A4,'[1]Scores - All Teams'!$B:$W,17,FALSE)</f>
        <v>7</v>
      </c>
      <c r="R4" s="16">
        <f>VLOOKUP($A4,'[1]Scores - All Teams'!$B:$W,18,FALSE)</f>
        <v>5</v>
      </c>
      <c r="S4" s="16">
        <f>VLOOKUP($A4,'[1]Scores - All Teams'!$B:$W,19,FALSE)</f>
        <v>3</v>
      </c>
      <c r="T4" s="17">
        <f>VLOOKUP($A4,'[1]Scores - All Teams'!$B:$W,20,FALSE)</f>
        <v>5</v>
      </c>
      <c r="U4" s="12">
        <f t="shared" si="1"/>
        <v>42</v>
      </c>
      <c r="V4" s="12">
        <f t="shared" si="2"/>
        <v>84</v>
      </c>
      <c r="W4" s="12">
        <f>VLOOKUP(A4,'[1]Scores - All Teams'!$B$2:$X$73,23,FALSE)</f>
        <v>6</v>
      </c>
      <c r="X4" s="12">
        <f t="shared" si="3"/>
        <v>78</v>
      </c>
      <c r="Y4" s="13" t="s">
        <v>10</v>
      </c>
    </row>
    <row r="5" spans="1:25" ht="30" customHeight="1">
      <c r="A5" s="14" t="s">
        <v>11</v>
      </c>
      <c r="B5" s="15">
        <f>VLOOKUP($A5,'[1]Scores - All Teams'!$B:$W,2,FALSE)</f>
        <v>5</v>
      </c>
      <c r="C5" s="16">
        <f>VLOOKUP($A5,'[1]Scores - All Teams'!$B:$W,3,FALSE)</f>
        <v>5</v>
      </c>
      <c r="D5" s="16">
        <f>VLOOKUP($A5,'[1]Scores - All Teams'!$B:$W,4,FALSE)</f>
        <v>2</v>
      </c>
      <c r="E5" s="16">
        <f>VLOOKUP($A5,'[1]Scores - All Teams'!$B:$W,5,FALSE)</f>
        <v>5</v>
      </c>
      <c r="F5" s="16">
        <f>VLOOKUP($A5,'[1]Scores - All Teams'!$B:$W,6,FALSE)</f>
        <v>5</v>
      </c>
      <c r="G5" s="16">
        <f>VLOOKUP($A5,'[1]Scores - All Teams'!$B:$W,7,FALSE)</f>
        <v>5</v>
      </c>
      <c r="H5" s="16">
        <f>VLOOKUP($A5,'[1]Scores - All Teams'!$B:$W,8,FALSE)</f>
        <v>4</v>
      </c>
      <c r="I5" s="16">
        <f>VLOOKUP($A5,'[1]Scores - All Teams'!$B:$W,9,FALSE)</f>
        <v>4</v>
      </c>
      <c r="J5" s="17">
        <f>VLOOKUP($A5,'[1]Scores - All Teams'!$B:$W,10,FALSE)</f>
        <v>4</v>
      </c>
      <c r="K5" s="11">
        <f t="shared" si="0"/>
        <v>39</v>
      </c>
      <c r="L5" s="15">
        <f>VLOOKUP($A5,'[1]Scores - All Teams'!$B:$W,12,FALSE)</f>
        <v>4</v>
      </c>
      <c r="M5" s="16">
        <f>VLOOKUP($A5,'[1]Scores - All Teams'!$B:$W,13,FALSE)</f>
        <v>6</v>
      </c>
      <c r="N5" s="16">
        <f>VLOOKUP($A5,'[1]Scores - All Teams'!$B:$W,14,FALSE)</f>
        <v>4</v>
      </c>
      <c r="O5" s="16">
        <f>VLOOKUP($A5,'[1]Scores - All Teams'!$B:$W,15,FALSE)</f>
        <v>4</v>
      </c>
      <c r="P5" s="16">
        <f>VLOOKUP($A5,'[1]Scores - All Teams'!$B:$W,16,FALSE)</f>
        <v>6</v>
      </c>
      <c r="Q5" s="16">
        <f>VLOOKUP($A5,'[1]Scores - All Teams'!$B:$W,17,FALSE)</f>
        <v>5</v>
      </c>
      <c r="R5" s="16">
        <f>VLOOKUP($A5,'[1]Scores - All Teams'!$B:$W,18,FALSE)</f>
        <v>6</v>
      </c>
      <c r="S5" s="16">
        <f>VLOOKUP($A5,'[1]Scores - All Teams'!$B:$W,19,FALSE)</f>
        <v>5</v>
      </c>
      <c r="T5" s="17">
        <f>VLOOKUP($A5,'[1]Scores - All Teams'!$B:$W,20,FALSE)</f>
        <v>5</v>
      </c>
      <c r="U5" s="12">
        <f t="shared" si="1"/>
        <v>45</v>
      </c>
      <c r="V5" s="12">
        <f t="shared" si="2"/>
        <v>84</v>
      </c>
      <c r="W5" s="12">
        <f>VLOOKUP(A5,'[1]Scores - All Teams'!$B$2:$X$73,23,FALSE)</f>
        <v>11</v>
      </c>
      <c r="X5" s="12">
        <f t="shared" si="3"/>
        <v>73</v>
      </c>
      <c r="Y5" s="13" t="s">
        <v>12</v>
      </c>
    </row>
    <row r="6" spans="1:25" ht="30" customHeight="1">
      <c r="A6" s="14" t="s">
        <v>13</v>
      </c>
      <c r="B6" s="15">
        <f>VLOOKUP($A6,'[1]Scores - All Teams'!$B:$W,2,FALSE)</f>
        <v>4</v>
      </c>
      <c r="C6" s="16">
        <f>VLOOKUP($A6,'[1]Scores - All Teams'!$B:$W,3,FALSE)</f>
        <v>5</v>
      </c>
      <c r="D6" s="16">
        <f>VLOOKUP($A6,'[1]Scores - All Teams'!$B:$W,4,FALSE)</f>
        <v>3</v>
      </c>
      <c r="E6" s="16">
        <f>VLOOKUP($A6,'[1]Scores - All Teams'!$B:$W,5,FALSE)</f>
        <v>6</v>
      </c>
      <c r="F6" s="16">
        <f>VLOOKUP($A6,'[1]Scores - All Teams'!$B:$W,6,FALSE)</f>
        <v>7</v>
      </c>
      <c r="G6" s="16">
        <f>VLOOKUP($A6,'[1]Scores - All Teams'!$B:$W,7,FALSE)</f>
        <v>5</v>
      </c>
      <c r="H6" s="16">
        <f>VLOOKUP($A6,'[1]Scores - All Teams'!$B:$W,8,FALSE)</f>
        <v>4</v>
      </c>
      <c r="I6" s="16">
        <f>VLOOKUP($A6,'[1]Scores - All Teams'!$B:$W,9,FALSE)</f>
        <v>5</v>
      </c>
      <c r="J6" s="17">
        <f>VLOOKUP($A6,'[1]Scores - All Teams'!$B:$W,10,FALSE)</f>
        <v>4</v>
      </c>
      <c r="K6" s="11">
        <f t="shared" si="0"/>
        <v>43</v>
      </c>
      <c r="L6" s="15">
        <f>VLOOKUP($A6,'[1]Scores - All Teams'!$B:$W,12,FALSE)</f>
        <v>3</v>
      </c>
      <c r="M6" s="16">
        <f>VLOOKUP($A6,'[1]Scores - All Teams'!$B:$W,13,FALSE)</f>
        <v>6</v>
      </c>
      <c r="N6" s="16">
        <f>VLOOKUP($A6,'[1]Scores - All Teams'!$B:$W,14,FALSE)</f>
        <v>5</v>
      </c>
      <c r="O6" s="16">
        <f>VLOOKUP($A6,'[1]Scores - All Teams'!$B:$W,15,FALSE)</f>
        <v>2</v>
      </c>
      <c r="P6" s="16">
        <f>VLOOKUP($A6,'[1]Scores - All Teams'!$B:$W,16,FALSE)</f>
        <v>6</v>
      </c>
      <c r="Q6" s="16">
        <f>VLOOKUP($A6,'[1]Scores - All Teams'!$B:$W,17,FALSE)</f>
        <v>6</v>
      </c>
      <c r="R6" s="16">
        <f>VLOOKUP($A6,'[1]Scores - All Teams'!$B:$W,18,FALSE)</f>
        <v>5</v>
      </c>
      <c r="S6" s="16">
        <f>VLOOKUP($A6,'[1]Scores - All Teams'!$B:$W,19,FALSE)</f>
        <v>3</v>
      </c>
      <c r="T6" s="17">
        <f>VLOOKUP($A6,'[1]Scores - All Teams'!$B:$W,20,FALSE)</f>
        <v>5</v>
      </c>
      <c r="U6" s="12">
        <f t="shared" si="1"/>
        <v>41</v>
      </c>
      <c r="V6" s="12">
        <f t="shared" si="2"/>
        <v>84</v>
      </c>
      <c r="W6" s="12">
        <f>VLOOKUP(A6,'[1]Scores - All Teams'!$B$2:$X$73,23,FALSE)</f>
        <v>12</v>
      </c>
      <c r="X6" s="12">
        <f t="shared" si="3"/>
        <v>72</v>
      </c>
      <c r="Y6" s="13" t="s">
        <v>14</v>
      </c>
    </row>
    <row r="7" spans="1:25" ht="30" customHeight="1">
      <c r="A7" s="14" t="s">
        <v>15</v>
      </c>
      <c r="B7" s="15">
        <f>VLOOKUP($A7,'[1]Scores - All Teams'!$B:$W,2,FALSE)</f>
        <v>4</v>
      </c>
      <c r="C7" s="16">
        <f>VLOOKUP($A7,'[1]Scores - All Teams'!$B:$W,3,FALSE)</f>
        <v>5</v>
      </c>
      <c r="D7" s="16">
        <f>VLOOKUP($A7,'[1]Scores - All Teams'!$B:$W,4,FALSE)</f>
        <v>3</v>
      </c>
      <c r="E7" s="16">
        <f>VLOOKUP($A7,'[1]Scores - All Teams'!$B:$W,5,FALSE)</f>
        <v>6</v>
      </c>
      <c r="F7" s="16">
        <f>VLOOKUP($A7,'[1]Scores - All Teams'!$B:$W,6,FALSE)</f>
        <v>7</v>
      </c>
      <c r="G7" s="16">
        <f>VLOOKUP($A7,'[1]Scores - All Teams'!$B:$W,7,FALSE)</f>
        <v>4</v>
      </c>
      <c r="H7" s="16">
        <f>VLOOKUP($A7,'[1]Scores - All Teams'!$B:$W,8,FALSE)</f>
        <v>4</v>
      </c>
      <c r="I7" s="16">
        <f>VLOOKUP($A7,'[1]Scores - All Teams'!$B:$W,9,FALSE)</f>
        <v>6</v>
      </c>
      <c r="J7" s="17">
        <f>VLOOKUP($A7,'[1]Scores - All Teams'!$B:$W,10,FALSE)</f>
        <v>7</v>
      </c>
      <c r="K7" s="11">
        <f t="shared" si="0"/>
        <v>46</v>
      </c>
      <c r="L7" s="15">
        <f>VLOOKUP($A7,'[1]Scores - All Teams'!$B:$W,12,FALSE)</f>
        <v>3</v>
      </c>
      <c r="M7" s="16">
        <f>VLOOKUP($A7,'[1]Scores - All Teams'!$B:$W,13,FALSE)</f>
        <v>6</v>
      </c>
      <c r="N7" s="16">
        <f>VLOOKUP($A7,'[1]Scores - All Teams'!$B:$W,14,FALSE)</f>
        <v>4</v>
      </c>
      <c r="O7" s="16">
        <f>VLOOKUP($A7,'[1]Scores - All Teams'!$B:$W,15,FALSE)</f>
        <v>4</v>
      </c>
      <c r="P7" s="16">
        <f>VLOOKUP($A7,'[1]Scores - All Teams'!$B:$W,16,FALSE)</f>
        <v>6</v>
      </c>
      <c r="Q7" s="16">
        <f>VLOOKUP($A7,'[1]Scores - All Teams'!$B:$W,17,FALSE)</f>
        <v>6</v>
      </c>
      <c r="R7" s="16">
        <f>VLOOKUP($A7,'[1]Scores - All Teams'!$B:$W,18,FALSE)</f>
        <v>5</v>
      </c>
      <c r="S7" s="16">
        <f>VLOOKUP($A7,'[1]Scores - All Teams'!$B:$W,19,FALSE)</f>
        <v>5</v>
      </c>
      <c r="T7" s="17">
        <f>VLOOKUP($A7,'[1]Scores - All Teams'!$B:$W,20,FALSE)</f>
        <v>5</v>
      </c>
      <c r="U7" s="12">
        <f t="shared" si="1"/>
        <v>44</v>
      </c>
      <c r="V7" s="12">
        <f t="shared" si="2"/>
        <v>90</v>
      </c>
      <c r="W7" s="12">
        <f>VLOOKUP(A7,'[1]Scores - All Teams'!$B$2:$X$73,23,FALSE)</f>
        <v>12</v>
      </c>
      <c r="X7" s="12">
        <f t="shared" si="3"/>
        <v>78</v>
      </c>
      <c r="Y7" s="13" t="s">
        <v>16</v>
      </c>
    </row>
    <row r="8" spans="1:25" ht="30" customHeight="1">
      <c r="A8" s="14" t="s">
        <v>17</v>
      </c>
      <c r="B8" s="15">
        <f>VLOOKUP($A8,'[1]Scores - All Teams'!$B:$W,2,FALSE)</f>
        <v>6</v>
      </c>
      <c r="C8" s="16">
        <f>VLOOKUP($A8,'[1]Scores - All Teams'!$B:$W,3,FALSE)</f>
        <v>6</v>
      </c>
      <c r="D8" s="16">
        <f>VLOOKUP($A8,'[1]Scores - All Teams'!$B:$W,4,FALSE)</f>
        <v>3</v>
      </c>
      <c r="E8" s="16">
        <f>VLOOKUP($A8,'[1]Scores - All Teams'!$B:$W,5,FALSE)</f>
        <v>6</v>
      </c>
      <c r="F8" s="16">
        <f>VLOOKUP($A8,'[1]Scores - All Teams'!$B:$W,6,FALSE)</f>
        <v>6</v>
      </c>
      <c r="G8" s="16">
        <f>VLOOKUP($A8,'[1]Scores - All Teams'!$B:$W,7,FALSE)</f>
        <v>6</v>
      </c>
      <c r="H8" s="16">
        <f>VLOOKUP($A8,'[1]Scores - All Teams'!$B:$W,8,FALSE)</f>
        <v>6</v>
      </c>
      <c r="I8" s="16">
        <f>VLOOKUP($A8,'[1]Scores - All Teams'!$B:$W,9,FALSE)</f>
        <v>7</v>
      </c>
      <c r="J8" s="17">
        <f>VLOOKUP($A8,'[1]Scores - All Teams'!$B:$W,10,FALSE)</f>
        <v>4</v>
      </c>
      <c r="K8" s="11">
        <f t="shared" si="0"/>
        <v>50</v>
      </c>
      <c r="L8" s="15">
        <f>VLOOKUP($A8,'[1]Scores - All Teams'!$B:$W,12,FALSE)</f>
        <v>3</v>
      </c>
      <c r="M8" s="16">
        <f>VLOOKUP($A8,'[1]Scores - All Teams'!$B:$W,13,FALSE)</f>
        <v>4</v>
      </c>
      <c r="N8" s="16">
        <f>VLOOKUP($A8,'[1]Scores - All Teams'!$B:$W,14,FALSE)</f>
        <v>5</v>
      </c>
      <c r="O8" s="16">
        <f>VLOOKUP($A8,'[1]Scores - All Teams'!$B:$W,15,FALSE)</f>
        <v>3</v>
      </c>
      <c r="P8" s="16">
        <f>VLOOKUP($A8,'[1]Scores - All Teams'!$B:$W,16,FALSE)</f>
        <v>7</v>
      </c>
      <c r="Q8" s="16">
        <f>VLOOKUP($A8,'[1]Scores - All Teams'!$B:$W,17,FALSE)</f>
        <v>6</v>
      </c>
      <c r="R8" s="16">
        <f>VLOOKUP($A8,'[1]Scores - All Teams'!$B:$W,18,FALSE)</f>
        <v>6</v>
      </c>
      <c r="S8" s="16">
        <f>VLOOKUP($A8,'[1]Scores - All Teams'!$B:$W,19,FALSE)</f>
        <v>3</v>
      </c>
      <c r="T8" s="17">
        <f>VLOOKUP($A8,'[1]Scores - All Teams'!$B:$W,20,FALSE)</f>
        <v>6</v>
      </c>
      <c r="U8" s="12">
        <f t="shared" si="1"/>
        <v>43</v>
      </c>
      <c r="V8" s="12">
        <f t="shared" si="2"/>
        <v>93</v>
      </c>
      <c r="W8" s="12">
        <f>VLOOKUP(A8,'[1]Scores - All Teams'!$B$2:$X$73,23,FALSE)</f>
        <v>11</v>
      </c>
      <c r="X8" s="12">
        <f t="shared" si="3"/>
        <v>82</v>
      </c>
      <c r="Y8" s="13" t="s">
        <v>18</v>
      </c>
    </row>
    <row r="9" spans="1:25" ht="30" customHeight="1">
      <c r="A9" s="14" t="s">
        <v>19</v>
      </c>
      <c r="B9" s="15">
        <f>VLOOKUP($A9,'[1]Scores - All Teams'!$B:$W,2,FALSE)</f>
        <v>5</v>
      </c>
      <c r="C9" s="16">
        <f>VLOOKUP($A9,'[1]Scores - All Teams'!$B:$W,3,FALSE)</f>
        <v>5</v>
      </c>
      <c r="D9" s="16">
        <f>VLOOKUP($A9,'[1]Scores - All Teams'!$B:$W,4,FALSE)</f>
        <v>4</v>
      </c>
      <c r="E9" s="16">
        <f>VLOOKUP($A9,'[1]Scores - All Teams'!$B:$W,5,FALSE)</f>
        <v>6</v>
      </c>
      <c r="F9" s="16">
        <f>VLOOKUP($A9,'[1]Scores - All Teams'!$B:$W,6,FALSE)</f>
        <v>6</v>
      </c>
      <c r="G9" s="16">
        <f>VLOOKUP($A9,'[1]Scores - All Teams'!$B:$W,7,FALSE)</f>
        <v>5</v>
      </c>
      <c r="H9" s="16">
        <f>VLOOKUP($A9,'[1]Scores - All Teams'!$B:$W,8,FALSE)</f>
        <v>4</v>
      </c>
      <c r="I9" s="16">
        <f>VLOOKUP($A9,'[1]Scores - All Teams'!$B:$W,9,FALSE)</f>
        <v>7</v>
      </c>
      <c r="J9" s="17">
        <f>VLOOKUP($A9,'[1]Scores - All Teams'!$B:$W,10,FALSE)</f>
        <v>4</v>
      </c>
      <c r="K9" s="11">
        <f t="shared" si="0"/>
        <v>46</v>
      </c>
      <c r="L9" s="15">
        <f>VLOOKUP($A9,'[1]Scores - All Teams'!$B:$W,12,FALSE)</f>
        <v>4</v>
      </c>
      <c r="M9" s="16">
        <f>VLOOKUP($A9,'[1]Scores - All Teams'!$B:$W,13,FALSE)</f>
        <v>5</v>
      </c>
      <c r="N9" s="16">
        <f>VLOOKUP($A9,'[1]Scores - All Teams'!$B:$W,14,FALSE)</f>
        <v>5</v>
      </c>
      <c r="O9" s="16">
        <f>VLOOKUP($A9,'[1]Scores - All Teams'!$B:$W,15,FALSE)</f>
        <v>4</v>
      </c>
      <c r="P9" s="16">
        <f>VLOOKUP($A9,'[1]Scores - All Teams'!$B:$W,16,FALSE)</f>
        <v>6</v>
      </c>
      <c r="Q9" s="16">
        <f>VLOOKUP($A9,'[1]Scores - All Teams'!$B:$W,17,FALSE)</f>
        <v>6</v>
      </c>
      <c r="R9" s="16">
        <f>VLOOKUP($A9,'[1]Scores - All Teams'!$B:$W,18,FALSE)</f>
        <v>6</v>
      </c>
      <c r="S9" s="16">
        <f>VLOOKUP($A9,'[1]Scores - All Teams'!$B:$W,19,FALSE)</f>
        <v>5</v>
      </c>
      <c r="T9" s="17">
        <f>VLOOKUP($A9,'[1]Scores - All Teams'!$B:$W,20,FALSE)</f>
        <v>7</v>
      </c>
      <c r="U9" s="12">
        <f t="shared" si="1"/>
        <v>48</v>
      </c>
      <c r="V9" s="12">
        <f t="shared" si="2"/>
        <v>94</v>
      </c>
      <c r="W9" s="12">
        <f>VLOOKUP(A9,'[1]Scores - All Teams'!$B$2:$X$73,23,FALSE)</f>
        <v>11</v>
      </c>
      <c r="X9" s="12">
        <f t="shared" si="3"/>
        <v>83</v>
      </c>
      <c r="Y9" s="13"/>
    </row>
    <row r="10" spans="1:25" ht="30" customHeight="1">
      <c r="A10" s="14" t="s">
        <v>20</v>
      </c>
      <c r="B10" s="15">
        <f>VLOOKUP($A10,'[1]Scores - All Teams'!$B:$W,2,FALSE)</f>
        <v>4</v>
      </c>
      <c r="C10" s="16">
        <f>VLOOKUP($A10,'[1]Scores - All Teams'!$B:$W,3,FALSE)</f>
        <v>6</v>
      </c>
      <c r="D10" s="16">
        <f>VLOOKUP($A10,'[1]Scores - All Teams'!$B:$W,4,FALSE)</f>
        <v>3</v>
      </c>
      <c r="E10" s="16">
        <f>VLOOKUP($A10,'[1]Scores - All Teams'!$B:$W,5,FALSE)</f>
        <v>6</v>
      </c>
      <c r="F10" s="16">
        <f>VLOOKUP($A10,'[1]Scores - All Teams'!$B:$W,6,FALSE)</f>
        <v>7</v>
      </c>
      <c r="G10" s="16">
        <f>VLOOKUP($A10,'[1]Scores - All Teams'!$B:$W,7,FALSE)</f>
        <v>4</v>
      </c>
      <c r="H10" s="16">
        <f>VLOOKUP($A10,'[1]Scores - All Teams'!$B:$W,8,FALSE)</f>
        <v>5</v>
      </c>
      <c r="I10" s="16">
        <f>VLOOKUP($A10,'[1]Scores - All Teams'!$B:$W,9,FALSE)</f>
        <v>7</v>
      </c>
      <c r="J10" s="17">
        <f>VLOOKUP($A10,'[1]Scores - All Teams'!$B:$W,10,FALSE)</f>
        <v>5</v>
      </c>
      <c r="K10" s="11">
        <f t="shared" si="0"/>
        <v>47</v>
      </c>
      <c r="L10" s="15">
        <f>VLOOKUP($A10,'[1]Scores - All Teams'!$B:$W,12,FALSE)</f>
        <v>4</v>
      </c>
      <c r="M10" s="16">
        <f>VLOOKUP($A10,'[1]Scores - All Teams'!$B:$W,13,FALSE)</f>
        <v>7</v>
      </c>
      <c r="N10" s="16">
        <f>VLOOKUP($A10,'[1]Scores - All Teams'!$B:$W,14,FALSE)</f>
        <v>5</v>
      </c>
      <c r="O10" s="16">
        <f>VLOOKUP($A10,'[1]Scores - All Teams'!$B:$W,15,FALSE)</f>
        <v>4</v>
      </c>
      <c r="P10" s="16">
        <f>VLOOKUP($A10,'[1]Scores - All Teams'!$B:$W,16,FALSE)</f>
        <v>6</v>
      </c>
      <c r="Q10" s="16">
        <f>VLOOKUP($A10,'[1]Scores - All Teams'!$B:$W,17,FALSE)</f>
        <v>5</v>
      </c>
      <c r="R10" s="16">
        <f>VLOOKUP($A10,'[1]Scores - All Teams'!$B:$W,18,FALSE)</f>
        <v>5</v>
      </c>
      <c r="S10" s="16">
        <f>VLOOKUP($A10,'[1]Scores - All Teams'!$B:$W,19,FALSE)</f>
        <v>6</v>
      </c>
      <c r="T10" s="17">
        <f>VLOOKUP($A10,'[1]Scores - All Teams'!$B:$W,20,FALSE)</f>
        <v>6</v>
      </c>
      <c r="U10" s="12">
        <f t="shared" si="1"/>
        <v>48</v>
      </c>
      <c r="V10" s="12">
        <f t="shared" si="2"/>
        <v>95</v>
      </c>
      <c r="W10" s="12">
        <f>VLOOKUP(A10,'[1]Scores - All Teams'!$B$2:$X$73,23,FALSE)</f>
        <v>15</v>
      </c>
      <c r="X10" s="12">
        <f t="shared" si="3"/>
        <v>80</v>
      </c>
      <c r="Y10" s="13"/>
    </row>
    <row r="11" spans="1:25" ht="30" customHeight="1">
      <c r="A11" s="14" t="s">
        <v>21</v>
      </c>
      <c r="B11" s="15">
        <f>VLOOKUP($A11,'[1]Scores - All Teams'!$B:$W,2,FALSE)</f>
        <v>6</v>
      </c>
      <c r="C11" s="16">
        <f>VLOOKUP($A11,'[1]Scores - All Teams'!$B:$W,3,FALSE)</f>
        <v>5</v>
      </c>
      <c r="D11" s="16">
        <f>VLOOKUP($A11,'[1]Scores - All Teams'!$B:$W,4,FALSE)</f>
        <v>4</v>
      </c>
      <c r="E11" s="16">
        <f>VLOOKUP($A11,'[1]Scores - All Teams'!$B:$W,5,FALSE)</f>
        <v>7</v>
      </c>
      <c r="F11" s="16">
        <f>VLOOKUP($A11,'[1]Scores - All Teams'!$B:$W,6,FALSE)</f>
        <v>5</v>
      </c>
      <c r="G11" s="16">
        <f>VLOOKUP($A11,'[1]Scores - All Teams'!$B:$W,7,FALSE)</f>
        <v>5</v>
      </c>
      <c r="H11" s="16">
        <f>VLOOKUP($A11,'[1]Scores - All Teams'!$B:$W,8,FALSE)</f>
        <v>4</v>
      </c>
      <c r="I11" s="16">
        <f>VLOOKUP($A11,'[1]Scores - All Teams'!$B:$W,9,FALSE)</f>
        <v>7</v>
      </c>
      <c r="J11" s="17">
        <f>VLOOKUP($A11,'[1]Scores - All Teams'!$B:$W,10,FALSE)</f>
        <v>7</v>
      </c>
      <c r="K11" s="11">
        <f t="shared" si="0"/>
        <v>50</v>
      </c>
      <c r="L11" s="15">
        <f>VLOOKUP($A11,'[1]Scores - All Teams'!$B:$W,12,FALSE)</f>
        <v>3</v>
      </c>
      <c r="M11" s="16">
        <f>VLOOKUP($A11,'[1]Scores - All Teams'!$B:$W,13,FALSE)</f>
        <v>4</v>
      </c>
      <c r="N11" s="16">
        <f>VLOOKUP($A11,'[1]Scores - All Teams'!$B:$W,14,FALSE)</f>
        <v>5</v>
      </c>
      <c r="O11" s="16">
        <f>VLOOKUP($A11,'[1]Scores - All Teams'!$B:$W,15,FALSE)</f>
        <v>3</v>
      </c>
      <c r="P11" s="16">
        <f>VLOOKUP($A11,'[1]Scores - All Teams'!$B:$W,16,FALSE)</f>
        <v>7</v>
      </c>
      <c r="Q11" s="16">
        <f>VLOOKUP($A11,'[1]Scores - All Teams'!$B:$W,17,FALSE)</f>
        <v>7</v>
      </c>
      <c r="R11" s="16">
        <f>VLOOKUP($A11,'[1]Scores - All Teams'!$B:$W,18,FALSE)</f>
        <v>6</v>
      </c>
      <c r="S11" s="16">
        <f>VLOOKUP($A11,'[1]Scores - All Teams'!$B:$W,19,FALSE)</f>
        <v>4</v>
      </c>
      <c r="T11" s="17">
        <f>VLOOKUP($A11,'[1]Scores - All Teams'!$B:$W,20,FALSE)</f>
        <v>6</v>
      </c>
      <c r="U11" s="12">
        <f t="shared" si="1"/>
        <v>45</v>
      </c>
      <c r="V11" s="12">
        <f t="shared" si="2"/>
        <v>95</v>
      </c>
      <c r="W11" s="12">
        <f>VLOOKUP(A11,'[1]Scores - All Teams'!$B$2:$X$73,23,FALSE)</f>
        <v>16</v>
      </c>
      <c r="X11" s="12">
        <f t="shared" si="3"/>
        <v>79</v>
      </c>
      <c r="Y11" s="13" t="s">
        <v>22</v>
      </c>
    </row>
    <row r="12" spans="1:25" ht="30" customHeight="1">
      <c r="A12" s="14" t="s">
        <v>23</v>
      </c>
      <c r="B12" s="15">
        <f>VLOOKUP($A12,'[1]Scores - All Teams'!$B:$W,2,FALSE)</f>
        <v>5</v>
      </c>
      <c r="C12" s="16">
        <f>VLOOKUP($A12,'[1]Scores - All Teams'!$B:$W,3,FALSE)</f>
        <v>6</v>
      </c>
      <c r="D12" s="16">
        <f>VLOOKUP($A12,'[1]Scores - All Teams'!$B:$W,4,FALSE)</f>
        <v>4</v>
      </c>
      <c r="E12" s="16">
        <f>VLOOKUP($A12,'[1]Scores - All Teams'!$B:$W,5,FALSE)</f>
        <v>5</v>
      </c>
      <c r="F12" s="16">
        <f>VLOOKUP($A12,'[1]Scores - All Teams'!$B:$W,6,FALSE)</f>
        <v>7</v>
      </c>
      <c r="G12" s="16">
        <f>VLOOKUP($A12,'[1]Scores - All Teams'!$B:$W,7,FALSE)</f>
        <v>6</v>
      </c>
      <c r="H12" s="16">
        <f>VLOOKUP($A12,'[1]Scores - All Teams'!$B:$W,8,FALSE)</f>
        <v>4</v>
      </c>
      <c r="I12" s="16">
        <f>VLOOKUP($A12,'[1]Scores - All Teams'!$B:$W,9,FALSE)</f>
        <v>7</v>
      </c>
      <c r="J12" s="17">
        <f>VLOOKUP($A12,'[1]Scores - All Teams'!$B:$W,10,FALSE)</f>
        <v>4</v>
      </c>
      <c r="K12" s="11">
        <f t="shared" si="0"/>
        <v>48</v>
      </c>
      <c r="L12" s="15">
        <f>VLOOKUP($A12,'[1]Scores - All Teams'!$B:$W,12,FALSE)</f>
        <v>3</v>
      </c>
      <c r="M12" s="16">
        <f>VLOOKUP($A12,'[1]Scores - All Teams'!$B:$W,13,FALSE)</f>
        <v>6</v>
      </c>
      <c r="N12" s="16">
        <f>VLOOKUP($A12,'[1]Scores - All Teams'!$B:$W,14,FALSE)</f>
        <v>6</v>
      </c>
      <c r="O12" s="16">
        <f>VLOOKUP($A12,'[1]Scores - All Teams'!$B:$W,15,FALSE)</f>
        <v>4</v>
      </c>
      <c r="P12" s="16">
        <f>VLOOKUP($A12,'[1]Scores - All Teams'!$B:$W,16,FALSE)</f>
        <v>6</v>
      </c>
      <c r="Q12" s="16">
        <f>VLOOKUP($A12,'[1]Scores - All Teams'!$B:$W,17,FALSE)</f>
        <v>6</v>
      </c>
      <c r="R12" s="16">
        <f>VLOOKUP($A12,'[1]Scores - All Teams'!$B:$W,18,FALSE)</f>
        <v>6</v>
      </c>
      <c r="S12" s="16">
        <f>VLOOKUP($A12,'[1]Scores - All Teams'!$B:$W,19,FALSE)</f>
        <v>6</v>
      </c>
      <c r="T12" s="17">
        <f>VLOOKUP($A12,'[1]Scores - All Teams'!$B:$W,20,FALSE)</f>
        <v>5</v>
      </c>
      <c r="U12" s="12">
        <f t="shared" si="1"/>
        <v>48</v>
      </c>
      <c r="V12" s="12">
        <f t="shared" si="2"/>
        <v>96</v>
      </c>
      <c r="W12" s="12">
        <f>VLOOKUP(A12,'[1]Scores - All Teams'!$B$2:$X$73,23,FALSE)</f>
        <v>15</v>
      </c>
      <c r="X12" s="12">
        <f t="shared" si="3"/>
        <v>81</v>
      </c>
      <c r="Y12" s="18"/>
    </row>
    <row r="13" spans="1:25" ht="30" customHeight="1">
      <c r="A13" s="14" t="s">
        <v>24</v>
      </c>
      <c r="B13" s="15">
        <f>VLOOKUP($A13,'[1]Scores - All Teams'!$B:$W,2,FALSE)</f>
        <v>5</v>
      </c>
      <c r="C13" s="16">
        <f>VLOOKUP($A13,'[1]Scores - All Teams'!$B:$W,3,FALSE)</f>
        <v>6</v>
      </c>
      <c r="D13" s="16">
        <f>VLOOKUP($A13,'[1]Scores - All Teams'!$B:$W,4,FALSE)</f>
        <v>5</v>
      </c>
      <c r="E13" s="16">
        <f>VLOOKUP($A13,'[1]Scores - All Teams'!$B:$W,5,FALSE)</f>
        <v>7</v>
      </c>
      <c r="F13" s="16">
        <f>VLOOKUP($A13,'[1]Scores - All Teams'!$B:$W,6,FALSE)</f>
        <v>5</v>
      </c>
      <c r="G13" s="16">
        <f>VLOOKUP($A13,'[1]Scores - All Teams'!$B:$W,7,FALSE)</f>
        <v>6</v>
      </c>
      <c r="H13" s="16">
        <f>VLOOKUP($A13,'[1]Scores - All Teams'!$B:$W,8,FALSE)</f>
        <v>5</v>
      </c>
      <c r="I13" s="16">
        <f>VLOOKUP($A13,'[1]Scores - All Teams'!$B:$W,9,FALSE)</f>
        <v>6</v>
      </c>
      <c r="J13" s="17">
        <f>VLOOKUP($A13,'[1]Scores - All Teams'!$B:$W,10,FALSE)</f>
        <v>6</v>
      </c>
      <c r="K13" s="11">
        <f t="shared" si="0"/>
        <v>51</v>
      </c>
      <c r="L13" s="15">
        <f>VLOOKUP($A13,'[1]Scores - All Teams'!$B:$W,12,FALSE)</f>
        <v>4</v>
      </c>
      <c r="M13" s="16">
        <f>VLOOKUP($A13,'[1]Scores - All Teams'!$B:$W,13,FALSE)</f>
        <v>5</v>
      </c>
      <c r="N13" s="16">
        <f>VLOOKUP($A13,'[1]Scores - All Teams'!$B:$W,14,FALSE)</f>
        <v>4</v>
      </c>
      <c r="O13" s="16">
        <f>VLOOKUP($A13,'[1]Scores - All Teams'!$B:$W,15,FALSE)</f>
        <v>4</v>
      </c>
      <c r="P13" s="16">
        <f>VLOOKUP($A13,'[1]Scores - All Teams'!$B:$W,16,FALSE)</f>
        <v>6</v>
      </c>
      <c r="Q13" s="16">
        <f>VLOOKUP($A13,'[1]Scores - All Teams'!$B:$W,17,FALSE)</f>
        <v>7</v>
      </c>
      <c r="R13" s="16">
        <f>VLOOKUP($A13,'[1]Scores - All Teams'!$B:$W,18,FALSE)</f>
        <v>6</v>
      </c>
      <c r="S13" s="16">
        <f>VLOOKUP($A13,'[1]Scores - All Teams'!$B:$W,19,FALSE)</f>
        <v>5</v>
      </c>
      <c r="T13" s="17">
        <f>VLOOKUP($A13,'[1]Scores - All Teams'!$B:$W,20,FALSE)</f>
        <v>6</v>
      </c>
      <c r="U13" s="12">
        <f t="shared" si="1"/>
        <v>47</v>
      </c>
      <c r="V13" s="12">
        <f t="shared" si="2"/>
        <v>98</v>
      </c>
      <c r="W13" s="12">
        <f>VLOOKUP(A13,'[1]Scores - All Teams'!$B$2:$X$73,23,FALSE)</f>
        <v>15</v>
      </c>
      <c r="X13" s="12">
        <f t="shared" si="3"/>
        <v>83</v>
      </c>
      <c r="Y13" s="18"/>
    </row>
    <row r="14" spans="1:25" ht="30" customHeight="1" thickBot="1">
      <c r="A14" s="19" t="s">
        <v>25</v>
      </c>
      <c r="B14" s="20">
        <f>VLOOKUP($A14,'[1]Scores - All Teams'!$B:$W,2,FALSE)</f>
        <v>6</v>
      </c>
      <c r="C14" s="21">
        <f>VLOOKUP($A14,'[1]Scores - All Teams'!$B:$W,3,FALSE)</f>
        <v>5</v>
      </c>
      <c r="D14" s="21">
        <f>VLOOKUP($A14,'[1]Scores - All Teams'!$B:$W,4,FALSE)</f>
        <v>3</v>
      </c>
      <c r="E14" s="21">
        <f>VLOOKUP($A14,'[1]Scores - All Teams'!$B:$W,5,FALSE)</f>
        <v>5</v>
      </c>
      <c r="F14" s="21">
        <f>VLOOKUP($A14,'[1]Scores - All Teams'!$B:$W,6,FALSE)</f>
        <v>6</v>
      </c>
      <c r="G14" s="21">
        <f>VLOOKUP($A14,'[1]Scores - All Teams'!$B:$W,7,FALSE)</f>
        <v>8</v>
      </c>
      <c r="H14" s="21">
        <f>VLOOKUP($A14,'[1]Scores - All Teams'!$B:$W,8,FALSE)</f>
        <v>4</v>
      </c>
      <c r="I14" s="21">
        <f>VLOOKUP($A14,'[1]Scores - All Teams'!$B:$W,9,FALSE)</f>
        <v>8</v>
      </c>
      <c r="J14" s="22">
        <f>VLOOKUP($A14,'[1]Scores - All Teams'!$B:$W,10,FALSE)</f>
        <v>4</v>
      </c>
      <c r="K14" s="23">
        <f t="shared" si="0"/>
        <v>49</v>
      </c>
      <c r="L14" s="20">
        <f>VLOOKUP($A14,'[1]Scores - All Teams'!$B:$W,12,FALSE)</f>
        <v>4</v>
      </c>
      <c r="M14" s="21">
        <f>VLOOKUP($A14,'[1]Scores - All Teams'!$B:$W,13,FALSE)</f>
        <v>5</v>
      </c>
      <c r="N14" s="21">
        <f>VLOOKUP($A14,'[1]Scores - All Teams'!$B:$W,14,FALSE)</f>
        <v>4</v>
      </c>
      <c r="O14" s="21">
        <f>VLOOKUP($A14,'[1]Scores - All Teams'!$B:$W,15,FALSE)</f>
        <v>4</v>
      </c>
      <c r="P14" s="21">
        <f>VLOOKUP($A14,'[1]Scores - All Teams'!$B:$W,16,FALSE)</f>
        <v>7</v>
      </c>
      <c r="Q14" s="21">
        <f>VLOOKUP($A14,'[1]Scores - All Teams'!$B:$W,17,FALSE)</f>
        <v>7</v>
      </c>
      <c r="R14" s="21">
        <f>VLOOKUP($A14,'[1]Scores - All Teams'!$B:$W,18,FALSE)</f>
        <v>7</v>
      </c>
      <c r="S14" s="21">
        <f>VLOOKUP($A14,'[1]Scores - All Teams'!$B:$W,19,FALSE)</f>
        <v>7</v>
      </c>
      <c r="T14" s="22">
        <f>VLOOKUP($A14,'[1]Scores - All Teams'!$B:$W,20,FALSE)</f>
        <v>6</v>
      </c>
      <c r="U14" s="23">
        <f t="shared" si="1"/>
        <v>51</v>
      </c>
      <c r="V14" s="23">
        <f t="shared" si="2"/>
        <v>100</v>
      </c>
      <c r="W14" s="23">
        <f>VLOOKUP(A14,'[1]Scores - All Teams'!$B$2:$X$73,23,FALSE)</f>
        <v>16</v>
      </c>
      <c r="X14" s="23">
        <f t="shared" si="3"/>
        <v>84</v>
      </c>
      <c r="Y14" s="24"/>
    </row>
    <row r="15" spans="1:25" ht="30" hidden="1" customHeight="1" thickBot="1">
      <c r="A15" s="25"/>
      <c r="B15" s="15">
        <f>VLOOKUP($A15,'[1]Scores - All Teams'!$B:$W,2,FALSE)</f>
        <v>0</v>
      </c>
      <c r="C15" s="16">
        <f>VLOOKUP($A15,'[1]Scores - All Teams'!$B:$W,3,FALSE)</f>
        <v>0</v>
      </c>
      <c r="D15" s="16">
        <f>VLOOKUP($A15,'[1]Scores - All Teams'!$B:$W,4,FALSE)</f>
        <v>0</v>
      </c>
      <c r="E15" s="16">
        <f>VLOOKUP($A15,'[1]Scores - All Teams'!$B:$W,5,FALSE)</f>
        <v>0</v>
      </c>
      <c r="F15" s="16">
        <f>VLOOKUP($A15,'[1]Scores - All Teams'!$B:$W,6,FALSE)</f>
        <v>0</v>
      </c>
      <c r="G15" s="16">
        <f>VLOOKUP($A15,'[1]Scores - All Teams'!$B:$W,7,FALSE)</f>
        <v>0</v>
      </c>
      <c r="H15" s="16">
        <f>VLOOKUP($A15,'[1]Scores - All Teams'!$B:$W,8,FALSE)</f>
        <v>0</v>
      </c>
      <c r="I15" s="16">
        <f>VLOOKUP($A15,'[1]Scores - All Teams'!$B:$W,9,FALSE)</f>
        <v>0</v>
      </c>
      <c r="J15" s="17">
        <f>VLOOKUP($A15,'[1]Scores - All Teams'!$B:$W,10,FALSE)</f>
        <v>0</v>
      </c>
      <c r="K15" s="26">
        <f t="shared" si="0"/>
        <v>0</v>
      </c>
      <c r="L15" s="15">
        <f>VLOOKUP($A15,'[1]Scores - All Teams'!$B:$W,12,FALSE)</f>
        <v>0</v>
      </c>
      <c r="M15" s="16">
        <f>VLOOKUP($A15,'[1]Scores - All Teams'!$B:$W,13,FALSE)</f>
        <v>0</v>
      </c>
      <c r="N15" s="16">
        <f>VLOOKUP($A15,'[1]Scores - All Teams'!$B:$W,14,FALSE)</f>
        <v>0</v>
      </c>
      <c r="O15" s="16">
        <f>VLOOKUP($A15,'[1]Scores - All Teams'!$B:$W,15,FALSE)</f>
        <v>0</v>
      </c>
      <c r="P15" s="16">
        <f>VLOOKUP($A15,'[1]Scores - All Teams'!$B:$W,16,FALSE)</f>
        <v>0</v>
      </c>
      <c r="Q15" s="16">
        <f>VLOOKUP($A15,'[1]Scores - All Teams'!$B:$W,17,FALSE)</f>
        <v>0</v>
      </c>
      <c r="R15" s="16">
        <f>VLOOKUP($A15,'[1]Scores - All Teams'!$B:$W,18,FALSE)</f>
        <v>0</v>
      </c>
      <c r="S15" s="16">
        <f>VLOOKUP($A15,'[1]Scores - All Teams'!$B:$W,19,FALSE)</f>
        <v>0</v>
      </c>
      <c r="T15" s="17">
        <f>VLOOKUP($A15,'[1]Scores - All Teams'!$B:$W,20,FALSE)</f>
        <v>0</v>
      </c>
      <c r="U15" s="27">
        <f t="shared" si="1"/>
        <v>0</v>
      </c>
      <c r="V15" s="28">
        <f t="shared" si="2"/>
        <v>0</v>
      </c>
      <c r="W15" s="29">
        <f>VLOOKUP(A15,'[1]Scores - All Teams'!$B$2:$X$73,23,FALSE)</f>
        <v>0</v>
      </c>
      <c r="X15" s="16"/>
      <c r="Y15" s="30"/>
    </row>
    <row r="16" spans="1:25" ht="30" hidden="1" customHeight="1" thickBot="1">
      <c r="A16" s="31"/>
      <c r="B16" s="15">
        <f>VLOOKUP($A16,'[1]Scores - All Teams'!$B:$W,2,FALSE)</f>
        <v>0</v>
      </c>
      <c r="C16" s="16">
        <f>VLOOKUP($A16,'[1]Scores - All Teams'!$B:$W,3,FALSE)</f>
        <v>0</v>
      </c>
      <c r="D16" s="16">
        <f>VLOOKUP($A16,'[1]Scores - All Teams'!$B:$W,4,FALSE)</f>
        <v>0</v>
      </c>
      <c r="E16" s="16">
        <f>VLOOKUP($A16,'[1]Scores - All Teams'!$B:$W,5,FALSE)</f>
        <v>0</v>
      </c>
      <c r="F16" s="16">
        <f>VLOOKUP($A16,'[1]Scores - All Teams'!$B:$W,6,FALSE)</f>
        <v>0</v>
      </c>
      <c r="G16" s="16">
        <f>VLOOKUP($A16,'[1]Scores - All Teams'!$B:$W,7,FALSE)</f>
        <v>0</v>
      </c>
      <c r="H16" s="16">
        <f>VLOOKUP($A16,'[1]Scores - All Teams'!$B:$W,8,FALSE)</f>
        <v>0</v>
      </c>
      <c r="I16" s="16">
        <f>VLOOKUP($A16,'[1]Scores - All Teams'!$B:$W,9,FALSE)</f>
        <v>0</v>
      </c>
      <c r="J16" s="17">
        <f>VLOOKUP($A16,'[1]Scores - All Teams'!$B:$W,10,FALSE)</f>
        <v>0</v>
      </c>
      <c r="K16" s="11">
        <f t="shared" si="0"/>
        <v>0</v>
      </c>
      <c r="L16" s="15">
        <f>VLOOKUP($A16,'[1]Scores - All Teams'!$B:$W,12,FALSE)</f>
        <v>0</v>
      </c>
      <c r="M16" s="16">
        <f>VLOOKUP($A16,'[1]Scores - All Teams'!$B:$W,13,FALSE)</f>
        <v>0</v>
      </c>
      <c r="N16" s="16">
        <f>VLOOKUP($A16,'[1]Scores - All Teams'!$B:$W,14,FALSE)</f>
        <v>0</v>
      </c>
      <c r="O16" s="16">
        <f>VLOOKUP($A16,'[1]Scores - All Teams'!$B:$W,15,FALSE)</f>
        <v>0</v>
      </c>
      <c r="P16" s="16">
        <f>VLOOKUP($A16,'[1]Scores - All Teams'!$B:$W,16,FALSE)</f>
        <v>0</v>
      </c>
      <c r="Q16" s="16">
        <f>VLOOKUP($A16,'[1]Scores - All Teams'!$B:$W,17,FALSE)</f>
        <v>0</v>
      </c>
      <c r="R16" s="16">
        <f>VLOOKUP($A16,'[1]Scores - All Teams'!$B:$W,18,FALSE)</f>
        <v>0</v>
      </c>
      <c r="S16" s="16">
        <f>VLOOKUP($A16,'[1]Scores - All Teams'!$B:$W,19,FALSE)</f>
        <v>0</v>
      </c>
      <c r="T16" s="17">
        <f>VLOOKUP($A16,'[1]Scores - All Teams'!$B:$W,20,FALSE)</f>
        <v>0</v>
      </c>
      <c r="U16" s="32">
        <f t="shared" si="1"/>
        <v>0</v>
      </c>
      <c r="V16" s="33">
        <f t="shared" si="2"/>
        <v>0</v>
      </c>
      <c r="W16" s="29">
        <f>VLOOKUP(A16,'[1]Scores - All Teams'!$B$2:$X$73,23,FALSE)</f>
        <v>0</v>
      </c>
      <c r="X16" s="16"/>
      <c r="Y16" s="34"/>
    </row>
    <row r="17" spans="1:25" ht="30" hidden="1" customHeight="1" thickBot="1">
      <c r="A17" s="31"/>
      <c r="B17" s="15">
        <f>VLOOKUP($A17,'[1]Scores - All Teams'!$B:$W,2,FALSE)</f>
        <v>0</v>
      </c>
      <c r="C17" s="16">
        <f>VLOOKUP($A17,'[1]Scores - All Teams'!$B:$W,3,FALSE)</f>
        <v>0</v>
      </c>
      <c r="D17" s="16">
        <f>VLOOKUP($A17,'[1]Scores - All Teams'!$B:$W,4,FALSE)</f>
        <v>0</v>
      </c>
      <c r="E17" s="16">
        <f>VLOOKUP($A17,'[1]Scores - All Teams'!$B:$W,5,FALSE)</f>
        <v>0</v>
      </c>
      <c r="F17" s="16">
        <f>VLOOKUP($A17,'[1]Scores - All Teams'!$B:$W,6,FALSE)</f>
        <v>0</v>
      </c>
      <c r="G17" s="16">
        <f>VLOOKUP($A17,'[1]Scores - All Teams'!$B:$W,7,FALSE)</f>
        <v>0</v>
      </c>
      <c r="H17" s="16">
        <f>VLOOKUP($A17,'[1]Scores - All Teams'!$B:$W,8,FALSE)</f>
        <v>0</v>
      </c>
      <c r="I17" s="16">
        <f>VLOOKUP($A17,'[1]Scores - All Teams'!$B:$W,9,FALSE)</f>
        <v>0</v>
      </c>
      <c r="J17" s="17">
        <f>VLOOKUP($A17,'[1]Scores - All Teams'!$B:$W,10,FALSE)</f>
        <v>0</v>
      </c>
      <c r="K17" s="11">
        <f t="shared" si="0"/>
        <v>0</v>
      </c>
      <c r="L17" s="15">
        <f>VLOOKUP($A17,'[1]Scores - All Teams'!$B:$W,12,FALSE)</f>
        <v>0</v>
      </c>
      <c r="M17" s="16">
        <f>VLOOKUP($A17,'[1]Scores - All Teams'!$B:$W,13,FALSE)</f>
        <v>0</v>
      </c>
      <c r="N17" s="16">
        <f>VLOOKUP($A17,'[1]Scores - All Teams'!$B:$W,14,FALSE)</f>
        <v>0</v>
      </c>
      <c r="O17" s="16">
        <f>VLOOKUP($A17,'[1]Scores - All Teams'!$B:$W,15,FALSE)</f>
        <v>0</v>
      </c>
      <c r="P17" s="16">
        <f>VLOOKUP($A17,'[1]Scores - All Teams'!$B:$W,16,FALSE)</f>
        <v>0</v>
      </c>
      <c r="Q17" s="16">
        <f>VLOOKUP($A17,'[1]Scores - All Teams'!$B:$W,17,FALSE)</f>
        <v>0</v>
      </c>
      <c r="R17" s="16">
        <f>VLOOKUP($A17,'[1]Scores - All Teams'!$B:$W,18,FALSE)</f>
        <v>0</v>
      </c>
      <c r="S17" s="16">
        <f>VLOOKUP($A17,'[1]Scores - All Teams'!$B:$W,19,FALSE)</f>
        <v>0</v>
      </c>
      <c r="T17" s="17">
        <f>VLOOKUP($A17,'[1]Scores - All Teams'!$B:$W,20,FALSE)</f>
        <v>0</v>
      </c>
      <c r="U17" s="32">
        <f t="shared" si="1"/>
        <v>0</v>
      </c>
      <c r="V17" s="33">
        <f t="shared" si="2"/>
        <v>0</v>
      </c>
      <c r="W17" s="29">
        <f>VLOOKUP(A17,'[1]Scores - All Teams'!$B$2:$X$73,23,FALSE)</f>
        <v>0</v>
      </c>
      <c r="X17" s="16"/>
      <c r="Y17" s="34"/>
    </row>
    <row r="18" spans="1:25" ht="30" hidden="1" customHeight="1" thickBot="1">
      <c r="A18" s="31"/>
      <c r="B18" s="15">
        <f>VLOOKUP($A18,'[1]Scores - All Teams'!$B:$W,2,FALSE)</f>
        <v>0</v>
      </c>
      <c r="C18" s="16">
        <f>VLOOKUP($A18,'[1]Scores - All Teams'!$B:$W,3,FALSE)</f>
        <v>0</v>
      </c>
      <c r="D18" s="16">
        <f>VLOOKUP($A18,'[1]Scores - All Teams'!$B:$W,4,FALSE)</f>
        <v>0</v>
      </c>
      <c r="E18" s="16">
        <f>VLOOKUP($A18,'[1]Scores - All Teams'!$B:$W,5,FALSE)</f>
        <v>0</v>
      </c>
      <c r="F18" s="16">
        <f>VLOOKUP($A18,'[1]Scores - All Teams'!$B:$W,6,FALSE)</f>
        <v>0</v>
      </c>
      <c r="G18" s="16">
        <f>VLOOKUP($A18,'[1]Scores - All Teams'!$B:$W,7,FALSE)</f>
        <v>0</v>
      </c>
      <c r="H18" s="16">
        <f>VLOOKUP($A18,'[1]Scores - All Teams'!$B:$W,8,FALSE)</f>
        <v>0</v>
      </c>
      <c r="I18" s="16">
        <f>VLOOKUP($A18,'[1]Scores - All Teams'!$B:$W,9,FALSE)</f>
        <v>0</v>
      </c>
      <c r="J18" s="17">
        <f>VLOOKUP($A18,'[1]Scores - All Teams'!$B:$W,10,FALSE)</f>
        <v>0</v>
      </c>
      <c r="K18" s="11">
        <f t="shared" si="0"/>
        <v>0</v>
      </c>
      <c r="L18" s="15">
        <f>VLOOKUP($A18,'[1]Scores - All Teams'!$B:$W,12,FALSE)</f>
        <v>0</v>
      </c>
      <c r="M18" s="16">
        <f>VLOOKUP($A18,'[1]Scores - All Teams'!$B:$W,13,FALSE)</f>
        <v>0</v>
      </c>
      <c r="N18" s="16">
        <f>VLOOKUP($A18,'[1]Scores - All Teams'!$B:$W,14,FALSE)</f>
        <v>0</v>
      </c>
      <c r="O18" s="16">
        <f>VLOOKUP($A18,'[1]Scores - All Teams'!$B:$W,15,FALSE)</f>
        <v>0</v>
      </c>
      <c r="P18" s="16">
        <f>VLOOKUP($A18,'[1]Scores - All Teams'!$B:$W,16,FALSE)</f>
        <v>0</v>
      </c>
      <c r="Q18" s="16">
        <f>VLOOKUP($A18,'[1]Scores - All Teams'!$B:$W,17,FALSE)</f>
        <v>0</v>
      </c>
      <c r="R18" s="16">
        <f>VLOOKUP($A18,'[1]Scores - All Teams'!$B:$W,18,FALSE)</f>
        <v>0</v>
      </c>
      <c r="S18" s="16">
        <f>VLOOKUP($A18,'[1]Scores - All Teams'!$B:$W,19,FALSE)</f>
        <v>0</v>
      </c>
      <c r="T18" s="17">
        <f>VLOOKUP($A18,'[1]Scores - All Teams'!$B:$W,20,FALSE)</f>
        <v>0</v>
      </c>
      <c r="U18" s="32">
        <f t="shared" si="1"/>
        <v>0</v>
      </c>
      <c r="V18" s="33">
        <f t="shared" si="2"/>
        <v>0</v>
      </c>
      <c r="W18" s="29">
        <f>VLOOKUP(A18,'[1]Scores - All Teams'!$B$2:$X$73,23,FALSE)</f>
        <v>0</v>
      </c>
      <c r="X18" s="16"/>
      <c r="Y18" s="34"/>
    </row>
    <row r="19" spans="1:25" ht="30" hidden="1" customHeight="1" thickBot="1">
      <c r="A19" s="31"/>
      <c r="B19" s="15">
        <f>VLOOKUP($A19,'[1]Scores - All Teams'!$B:$W,2,FALSE)</f>
        <v>0</v>
      </c>
      <c r="C19" s="16">
        <f>VLOOKUP($A19,'[1]Scores - All Teams'!$B:$W,3,FALSE)</f>
        <v>0</v>
      </c>
      <c r="D19" s="16">
        <f>VLOOKUP($A19,'[1]Scores - All Teams'!$B:$W,4,FALSE)</f>
        <v>0</v>
      </c>
      <c r="E19" s="16">
        <f>VLOOKUP($A19,'[1]Scores - All Teams'!$B:$W,5,FALSE)</f>
        <v>0</v>
      </c>
      <c r="F19" s="16">
        <f>VLOOKUP($A19,'[1]Scores - All Teams'!$B:$W,6,FALSE)</f>
        <v>0</v>
      </c>
      <c r="G19" s="16">
        <f>VLOOKUP($A19,'[1]Scores - All Teams'!$B:$W,7,FALSE)</f>
        <v>0</v>
      </c>
      <c r="H19" s="16">
        <f>VLOOKUP($A19,'[1]Scores - All Teams'!$B:$W,8,FALSE)</f>
        <v>0</v>
      </c>
      <c r="I19" s="16">
        <f>VLOOKUP($A19,'[1]Scores - All Teams'!$B:$W,9,FALSE)</f>
        <v>0</v>
      </c>
      <c r="J19" s="17">
        <f>VLOOKUP($A19,'[1]Scores - All Teams'!$B:$W,10,FALSE)</f>
        <v>0</v>
      </c>
      <c r="K19" s="11">
        <f t="shared" si="0"/>
        <v>0</v>
      </c>
      <c r="L19" s="15">
        <f>VLOOKUP($A19,'[1]Scores - All Teams'!$B:$W,12,FALSE)</f>
        <v>0</v>
      </c>
      <c r="M19" s="16">
        <f>VLOOKUP($A19,'[1]Scores - All Teams'!$B:$W,13,FALSE)</f>
        <v>0</v>
      </c>
      <c r="N19" s="16">
        <f>VLOOKUP($A19,'[1]Scores - All Teams'!$B:$W,14,FALSE)</f>
        <v>0</v>
      </c>
      <c r="O19" s="16">
        <f>VLOOKUP($A19,'[1]Scores - All Teams'!$B:$W,15,FALSE)</f>
        <v>0</v>
      </c>
      <c r="P19" s="16">
        <f>VLOOKUP($A19,'[1]Scores - All Teams'!$B:$W,16,FALSE)</f>
        <v>0</v>
      </c>
      <c r="Q19" s="16">
        <f>VLOOKUP($A19,'[1]Scores - All Teams'!$B:$W,17,FALSE)</f>
        <v>0</v>
      </c>
      <c r="R19" s="16">
        <f>VLOOKUP($A19,'[1]Scores - All Teams'!$B:$W,18,FALSE)</f>
        <v>0</v>
      </c>
      <c r="S19" s="16">
        <f>VLOOKUP($A19,'[1]Scores - All Teams'!$B:$W,19,FALSE)</f>
        <v>0</v>
      </c>
      <c r="T19" s="17">
        <f>VLOOKUP($A19,'[1]Scores - All Teams'!$B:$W,20,FALSE)</f>
        <v>0</v>
      </c>
      <c r="U19" s="32">
        <f t="shared" si="1"/>
        <v>0</v>
      </c>
      <c r="V19" s="33">
        <f t="shared" si="2"/>
        <v>0</v>
      </c>
      <c r="W19" s="29">
        <f>VLOOKUP(A19,'[1]Scores - All Teams'!$B$2:$X$73,23,FALSE)</f>
        <v>0</v>
      </c>
      <c r="X19" s="16"/>
      <c r="Y19" s="34"/>
    </row>
    <row r="20" spans="1:25" ht="30" hidden="1" customHeight="1" thickBot="1">
      <c r="A20" s="31"/>
      <c r="B20" s="15">
        <f>VLOOKUP($A20,'[1]Scores - All Teams'!$B:$W,2,FALSE)</f>
        <v>0</v>
      </c>
      <c r="C20" s="16">
        <f>VLOOKUP($A20,'[1]Scores - All Teams'!$B:$W,3,FALSE)</f>
        <v>0</v>
      </c>
      <c r="D20" s="16">
        <f>VLOOKUP($A20,'[1]Scores - All Teams'!$B:$W,4,FALSE)</f>
        <v>0</v>
      </c>
      <c r="E20" s="16">
        <f>VLOOKUP($A20,'[1]Scores - All Teams'!$B:$W,5,FALSE)</f>
        <v>0</v>
      </c>
      <c r="F20" s="16">
        <f>VLOOKUP($A20,'[1]Scores - All Teams'!$B:$W,6,FALSE)</f>
        <v>0</v>
      </c>
      <c r="G20" s="16">
        <f>VLOOKUP($A20,'[1]Scores - All Teams'!$B:$W,7,FALSE)</f>
        <v>0</v>
      </c>
      <c r="H20" s="16">
        <f>VLOOKUP($A20,'[1]Scores - All Teams'!$B:$W,8,FALSE)</f>
        <v>0</v>
      </c>
      <c r="I20" s="16">
        <f>VLOOKUP($A20,'[1]Scores - All Teams'!$B:$W,9,FALSE)</f>
        <v>0</v>
      </c>
      <c r="J20" s="17">
        <f>VLOOKUP($A20,'[1]Scores - All Teams'!$B:$W,10,FALSE)</f>
        <v>0</v>
      </c>
      <c r="K20" s="11">
        <f t="shared" si="0"/>
        <v>0</v>
      </c>
      <c r="L20" s="15">
        <f>VLOOKUP($A20,'[1]Scores - All Teams'!$B:$W,12,FALSE)</f>
        <v>0</v>
      </c>
      <c r="M20" s="16">
        <f>VLOOKUP($A20,'[1]Scores - All Teams'!$B:$W,13,FALSE)</f>
        <v>0</v>
      </c>
      <c r="N20" s="16">
        <f>VLOOKUP($A20,'[1]Scores - All Teams'!$B:$W,14,FALSE)</f>
        <v>0</v>
      </c>
      <c r="O20" s="16">
        <f>VLOOKUP($A20,'[1]Scores - All Teams'!$B:$W,15,FALSE)</f>
        <v>0</v>
      </c>
      <c r="P20" s="16">
        <f>VLOOKUP($A20,'[1]Scores - All Teams'!$B:$W,16,FALSE)</f>
        <v>0</v>
      </c>
      <c r="Q20" s="16">
        <f>VLOOKUP($A20,'[1]Scores - All Teams'!$B:$W,17,FALSE)</f>
        <v>0</v>
      </c>
      <c r="R20" s="16">
        <f>VLOOKUP($A20,'[1]Scores - All Teams'!$B:$W,18,FALSE)</f>
        <v>0</v>
      </c>
      <c r="S20" s="16">
        <f>VLOOKUP($A20,'[1]Scores - All Teams'!$B:$W,19,FALSE)</f>
        <v>0</v>
      </c>
      <c r="T20" s="17">
        <f>VLOOKUP($A20,'[1]Scores - All Teams'!$B:$W,20,FALSE)</f>
        <v>0</v>
      </c>
      <c r="U20" s="32">
        <f t="shared" si="1"/>
        <v>0</v>
      </c>
      <c r="V20" s="33">
        <f t="shared" si="2"/>
        <v>0</v>
      </c>
      <c r="W20" s="29">
        <f>VLOOKUP(A20,'[1]Scores - All Teams'!$B$2:$X$73,23,FALSE)</f>
        <v>0</v>
      </c>
      <c r="X20" s="16"/>
      <c r="Y20" s="34"/>
    </row>
    <row r="21" spans="1:25" ht="30" hidden="1" customHeight="1" thickBot="1">
      <c r="A21" s="31"/>
      <c r="B21" s="15">
        <f>VLOOKUP($A21,'[1]Scores - All Teams'!$B:$W,2,FALSE)</f>
        <v>0</v>
      </c>
      <c r="C21" s="16">
        <f>VLOOKUP($A21,'[1]Scores - All Teams'!$B:$W,3,FALSE)</f>
        <v>0</v>
      </c>
      <c r="D21" s="16">
        <f>VLOOKUP($A21,'[1]Scores - All Teams'!$B:$W,4,FALSE)</f>
        <v>0</v>
      </c>
      <c r="E21" s="16">
        <f>VLOOKUP($A21,'[1]Scores - All Teams'!$B:$W,5,FALSE)</f>
        <v>0</v>
      </c>
      <c r="F21" s="16">
        <f>VLOOKUP($A21,'[1]Scores - All Teams'!$B:$W,6,FALSE)</f>
        <v>0</v>
      </c>
      <c r="G21" s="16">
        <f>VLOOKUP($A21,'[1]Scores - All Teams'!$B:$W,7,FALSE)</f>
        <v>0</v>
      </c>
      <c r="H21" s="16">
        <f>VLOOKUP($A21,'[1]Scores - All Teams'!$B:$W,8,FALSE)</f>
        <v>0</v>
      </c>
      <c r="I21" s="16">
        <f>VLOOKUP($A21,'[1]Scores - All Teams'!$B:$W,9,FALSE)</f>
        <v>0</v>
      </c>
      <c r="J21" s="17">
        <f>VLOOKUP($A21,'[1]Scores - All Teams'!$B:$W,10,FALSE)</f>
        <v>0</v>
      </c>
      <c r="K21" s="11">
        <f t="shared" si="0"/>
        <v>0</v>
      </c>
      <c r="L21" s="15">
        <f>VLOOKUP($A21,'[1]Scores - All Teams'!$B:$W,12,FALSE)</f>
        <v>0</v>
      </c>
      <c r="M21" s="16">
        <f>VLOOKUP($A21,'[1]Scores - All Teams'!$B:$W,13,FALSE)</f>
        <v>0</v>
      </c>
      <c r="N21" s="16">
        <f>VLOOKUP($A21,'[1]Scores - All Teams'!$B:$W,14,FALSE)</f>
        <v>0</v>
      </c>
      <c r="O21" s="16">
        <f>VLOOKUP($A21,'[1]Scores - All Teams'!$B:$W,15,FALSE)</f>
        <v>0</v>
      </c>
      <c r="P21" s="16">
        <f>VLOOKUP($A21,'[1]Scores - All Teams'!$B:$W,16,FALSE)</f>
        <v>0</v>
      </c>
      <c r="Q21" s="16">
        <f>VLOOKUP($A21,'[1]Scores - All Teams'!$B:$W,17,FALSE)</f>
        <v>0</v>
      </c>
      <c r="R21" s="16">
        <f>VLOOKUP($A21,'[1]Scores - All Teams'!$B:$W,18,FALSE)</f>
        <v>0</v>
      </c>
      <c r="S21" s="16">
        <f>VLOOKUP($A21,'[1]Scores - All Teams'!$B:$W,19,FALSE)</f>
        <v>0</v>
      </c>
      <c r="T21" s="17">
        <f>VLOOKUP($A21,'[1]Scores - All Teams'!$B:$W,20,FALSE)</f>
        <v>0</v>
      </c>
      <c r="U21" s="32">
        <f t="shared" si="1"/>
        <v>0</v>
      </c>
      <c r="V21" s="33">
        <f t="shared" si="2"/>
        <v>0</v>
      </c>
      <c r="W21" s="29">
        <f>VLOOKUP(A21,'[1]Scores - All Teams'!$B$2:$X$73,23,FALSE)</f>
        <v>0</v>
      </c>
      <c r="X21" s="16"/>
      <c r="Y21" s="34"/>
    </row>
    <row r="22" spans="1:25" ht="30" hidden="1" customHeight="1" thickBot="1">
      <c r="A22" s="31"/>
      <c r="B22" s="15">
        <f>VLOOKUP($A22,'[1]Scores - All Teams'!$B:$W,2,FALSE)</f>
        <v>0</v>
      </c>
      <c r="C22" s="16">
        <f>VLOOKUP($A22,'[1]Scores - All Teams'!$B:$W,3,FALSE)</f>
        <v>0</v>
      </c>
      <c r="D22" s="16">
        <f>VLOOKUP($A22,'[1]Scores - All Teams'!$B:$W,4,FALSE)</f>
        <v>0</v>
      </c>
      <c r="E22" s="16">
        <f>VLOOKUP($A22,'[1]Scores - All Teams'!$B:$W,5,FALSE)</f>
        <v>0</v>
      </c>
      <c r="F22" s="16">
        <f>VLOOKUP($A22,'[1]Scores - All Teams'!$B:$W,6,FALSE)</f>
        <v>0</v>
      </c>
      <c r="G22" s="16">
        <f>VLOOKUP($A22,'[1]Scores - All Teams'!$B:$W,7,FALSE)</f>
        <v>0</v>
      </c>
      <c r="H22" s="16">
        <f>VLOOKUP($A22,'[1]Scores - All Teams'!$B:$W,8,FALSE)</f>
        <v>0</v>
      </c>
      <c r="I22" s="16">
        <f>VLOOKUP($A22,'[1]Scores - All Teams'!$B:$W,9,FALSE)</f>
        <v>0</v>
      </c>
      <c r="J22" s="17">
        <f>VLOOKUP($A22,'[1]Scores - All Teams'!$B:$W,10,FALSE)</f>
        <v>0</v>
      </c>
      <c r="K22" s="11">
        <f t="shared" si="0"/>
        <v>0</v>
      </c>
      <c r="L22" s="15">
        <f>VLOOKUP($A22,'[1]Scores - All Teams'!$B:$W,12,FALSE)</f>
        <v>0</v>
      </c>
      <c r="M22" s="16">
        <f>VLOOKUP($A22,'[1]Scores - All Teams'!$B:$W,13,FALSE)</f>
        <v>0</v>
      </c>
      <c r="N22" s="16">
        <f>VLOOKUP($A22,'[1]Scores - All Teams'!$B:$W,14,FALSE)</f>
        <v>0</v>
      </c>
      <c r="O22" s="16">
        <f>VLOOKUP($A22,'[1]Scores - All Teams'!$B:$W,15,FALSE)</f>
        <v>0</v>
      </c>
      <c r="P22" s="16">
        <f>VLOOKUP($A22,'[1]Scores - All Teams'!$B:$W,16,FALSE)</f>
        <v>0</v>
      </c>
      <c r="Q22" s="16">
        <f>VLOOKUP($A22,'[1]Scores - All Teams'!$B:$W,17,FALSE)</f>
        <v>0</v>
      </c>
      <c r="R22" s="16">
        <f>VLOOKUP($A22,'[1]Scores - All Teams'!$B:$W,18,FALSE)</f>
        <v>0</v>
      </c>
      <c r="S22" s="16">
        <f>VLOOKUP($A22,'[1]Scores - All Teams'!$B:$W,19,FALSE)</f>
        <v>0</v>
      </c>
      <c r="T22" s="17">
        <f>VLOOKUP($A22,'[1]Scores - All Teams'!$B:$W,20,FALSE)</f>
        <v>0</v>
      </c>
      <c r="U22" s="32">
        <f t="shared" si="1"/>
        <v>0</v>
      </c>
      <c r="V22" s="33">
        <f t="shared" si="2"/>
        <v>0</v>
      </c>
      <c r="W22" s="29">
        <f>VLOOKUP(A22,'[1]Scores - All Teams'!$B$2:$X$73,23,FALSE)</f>
        <v>0</v>
      </c>
      <c r="X22" s="16"/>
      <c r="Y22" s="34"/>
    </row>
    <row r="23" spans="1:25" ht="30" hidden="1" customHeight="1" thickBot="1">
      <c r="A23" s="31"/>
      <c r="B23" s="15">
        <f>VLOOKUP($A23,'[1]Scores - All Teams'!$B:$W,2,FALSE)</f>
        <v>0</v>
      </c>
      <c r="C23" s="16">
        <f>VLOOKUP($A23,'[1]Scores - All Teams'!$B:$W,3,FALSE)</f>
        <v>0</v>
      </c>
      <c r="D23" s="16">
        <f>VLOOKUP($A23,'[1]Scores - All Teams'!$B:$W,4,FALSE)</f>
        <v>0</v>
      </c>
      <c r="E23" s="16">
        <f>VLOOKUP($A23,'[1]Scores - All Teams'!$B:$W,5,FALSE)</f>
        <v>0</v>
      </c>
      <c r="F23" s="16">
        <f>VLOOKUP($A23,'[1]Scores - All Teams'!$B:$W,6,FALSE)</f>
        <v>0</v>
      </c>
      <c r="G23" s="16">
        <f>VLOOKUP($A23,'[1]Scores - All Teams'!$B:$W,7,FALSE)</f>
        <v>0</v>
      </c>
      <c r="H23" s="16">
        <f>VLOOKUP($A23,'[1]Scores - All Teams'!$B:$W,8,FALSE)</f>
        <v>0</v>
      </c>
      <c r="I23" s="16">
        <f>VLOOKUP($A23,'[1]Scores - All Teams'!$B:$W,9,FALSE)</f>
        <v>0</v>
      </c>
      <c r="J23" s="17">
        <f>VLOOKUP($A23,'[1]Scores - All Teams'!$B:$W,10,FALSE)</f>
        <v>0</v>
      </c>
      <c r="K23" s="11">
        <f t="shared" si="0"/>
        <v>0</v>
      </c>
      <c r="L23" s="15">
        <f>VLOOKUP($A23,'[1]Scores - All Teams'!$B:$W,12,FALSE)</f>
        <v>0</v>
      </c>
      <c r="M23" s="16">
        <f>VLOOKUP($A23,'[1]Scores - All Teams'!$B:$W,13,FALSE)</f>
        <v>0</v>
      </c>
      <c r="N23" s="16">
        <f>VLOOKUP($A23,'[1]Scores - All Teams'!$B:$W,14,FALSE)</f>
        <v>0</v>
      </c>
      <c r="O23" s="16">
        <f>VLOOKUP($A23,'[1]Scores - All Teams'!$B:$W,15,FALSE)</f>
        <v>0</v>
      </c>
      <c r="P23" s="16">
        <f>VLOOKUP($A23,'[1]Scores - All Teams'!$B:$W,16,FALSE)</f>
        <v>0</v>
      </c>
      <c r="Q23" s="16">
        <f>VLOOKUP($A23,'[1]Scores - All Teams'!$B:$W,17,FALSE)</f>
        <v>0</v>
      </c>
      <c r="R23" s="16">
        <f>VLOOKUP($A23,'[1]Scores - All Teams'!$B:$W,18,FALSE)</f>
        <v>0</v>
      </c>
      <c r="S23" s="16">
        <f>VLOOKUP($A23,'[1]Scores - All Teams'!$B:$W,19,FALSE)</f>
        <v>0</v>
      </c>
      <c r="T23" s="17">
        <f>VLOOKUP($A23,'[1]Scores - All Teams'!$B:$W,20,FALSE)</f>
        <v>0</v>
      </c>
      <c r="U23" s="32">
        <f t="shared" si="1"/>
        <v>0</v>
      </c>
      <c r="V23" s="33">
        <f t="shared" si="2"/>
        <v>0</v>
      </c>
      <c r="W23" s="29">
        <f>VLOOKUP(A23,'[1]Scores - All Teams'!$B$2:$X$73,23,FALSE)</f>
        <v>0</v>
      </c>
      <c r="X23" s="16"/>
      <c r="Y23" s="34"/>
    </row>
    <row r="24" spans="1:25" ht="30" hidden="1" customHeight="1">
      <c r="A24" s="31"/>
      <c r="B24" s="15">
        <f>VLOOKUP($A24,'[1]Scores - All Teams'!$B:$W,2,FALSE)</f>
        <v>0</v>
      </c>
      <c r="C24" s="16">
        <f>VLOOKUP($A24,'[1]Scores - All Teams'!$B:$W,3,FALSE)</f>
        <v>0</v>
      </c>
      <c r="D24" s="16">
        <f>VLOOKUP($A24,'[1]Scores - All Teams'!$B:$W,4,FALSE)</f>
        <v>0</v>
      </c>
      <c r="E24" s="16">
        <f>VLOOKUP($A24,'[1]Scores - All Teams'!$B:$W,5,FALSE)</f>
        <v>0</v>
      </c>
      <c r="F24" s="16">
        <f>VLOOKUP($A24,'[1]Scores - All Teams'!$B:$W,6,FALSE)</f>
        <v>0</v>
      </c>
      <c r="G24" s="16">
        <f>VLOOKUP($A24,'[1]Scores - All Teams'!$B:$W,7,FALSE)</f>
        <v>0</v>
      </c>
      <c r="H24" s="16">
        <f>VLOOKUP($A24,'[1]Scores - All Teams'!$B:$W,8,FALSE)</f>
        <v>0</v>
      </c>
      <c r="I24" s="16">
        <f>VLOOKUP($A24,'[1]Scores - All Teams'!$B:$W,9,FALSE)</f>
        <v>0</v>
      </c>
      <c r="J24" s="17">
        <f>VLOOKUP($A24,'[1]Scores - All Teams'!$B:$W,10,FALSE)</f>
        <v>0</v>
      </c>
      <c r="K24" s="11">
        <f t="shared" si="0"/>
        <v>0</v>
      </c>
      <c r="L24" s="15">
        <f>VLOOKUP($A24,'[1]Scores - All Teams'!$B:$W,12,FALSE)</f>
        <v>0</v>
      </c>
      <c r="M24" s="16">
        <f>VLOOKUP($A24,'[1]Scores - All Teams'!$B:$W,13,FALSE)</f>
        <v>0</v>
      </c>
      <c r="N24" s="16">
        <f>VLOOKUP($A24,'[1]Scores - All Teams'!$B:$W,14,FALSE)</f>
        <v>0</v>
      </c>
      <c r="O24" s="16">
        <f>VLOOKUP($A24,'[1]Scores - All Teams'!$B:$W,15,FALSE)</f>
        <v>0</v>
      </c>
      <c r="P24" s="16">
        <f>VLOOKUP($A24,'[1]Scores - All Teams'!$B:$W,16,FALSE)</f>
        <v>0</v>
      </c>
      <c r="Q24" s="16">
        <f>VLOOKUP($A24,'[1]Scores - All Teams'!$B:$W,17,FALSE)</f>
        <v>0</v>
      </c>
      <c r="R24" s="16">
        <f>VLOOKUP($A24,'[1]Scores - All Teams'!$B:$W,18,FALSE)</f>
        <v>0</v>
      </c>
      <c r="S24" s="16">
        <f>VLOOKUP($A24,'[1]Scores - All Teams'!$B:$W,19,FALSE)</f>
        <v>0</v>
      </c>
      <c r="T24" s="17">
        <f>VLOOKUP($A24,'[1]Scores - All Teams'!$B:$W,20,FALSE)</f>
        <v>0</v>
      </c>
      <c r="U24" s="32">
        <f t="shared" si="1"/>
        <v>0</v>
      </c>
      <c r="V24" s="33">
        <f t="shared" si="2"/>
        <v>0</v>
      </c>
      <c r="W24" s="29">
        <f>VLOOKUP(A24,'[1]Scores - All Teams'!$B$2:$X$73,23,FALSE)</f>
        <v>0</v>
      </c>
      <c r="X24" s="16"/>
      <c r="Y24" s="34"/>
    </row>
    <row r="25" spans="1:25">
      <c r="V25" s="35"/>
      <c r="W25" s="36"/>
      <c r="X25" s="36"/>
    </row>
    <row r="26" spans="1:25">
      <c r="V26" s="35"/>
      <c r="W26" s="36"/>
      <c r="X26" s="36"/>
    </row>
    <row r="27" spans="1:25">
      <c r="V27" s="35"/>
      <c r="W27" s="36"/>
      <c r="X27" s="36"/>
    </row>
    <row r="28" spans="1:25">
      <c r="V28" s="35"/>
      <c r="W28" s="36"/>
      <c r="X28" s="36"/>
    </row>
    <row r="29" spans="1:25">
      <c r="V29" s="35"/>
      <c r="W29" s="36"/>
      <c r="X29" s="36"/>
    </row>
    <row r="30" spans="1:25">
      <c r="V30" s="35"/>
      <c r="W30" s="36"/>
      <c r="X30" s="36"/>
    </row>
    <row r="31" spans="1:25">
      <c r="V31" s="35"/>
      <c r="W31" s="36"/>
      <c r="X31" s="36"/>
    </row>
    <row r="32" spans="1:25">
      <c r="V32" s="35"/>
      <c r="W32" s="36"/>
      <c r="X32" s="36"/>
    </row>
    <row r="33" spans="22:24">
      <c r="V33" s="35"/>
      <c r="W33" s="36"/>
      <c r="X33" s="36"/>
    </row>
    <row r="34" spans="22:24">
      <c r="V34" s="35"/>
      <c r="W34" s="36"/>
      <c r="X34" s="36"/>
    </row>
    <row r="35" spans="22:24">
      <c r="V35" s="35"/>
      <c r="W35" s="36"/>
      <c r="X35" s="36"/>
    </row>
    <row r="36" spans="22:24">
      <c r="V36" s="35"/>
      <c r="W36" s="36"/>
      <c r="X36" s="36"/>
    </row>
    <row r="37" spans="22:24">
      <c r="V37" s="35"/>
      <c r="W37" s="36"/>
      <c r="X37" s="36"/>
    </row>
    <row r="38" spans="22:24">
      <c r="V38" s="35"/>
      <c r="W38" s="36"/>
      <c r="X38" s="36"/>
    </row>
    <row r="39" spans="22:24">
      <c r="V39" s="35"/>
      <c r="W39" s="36"/>
      <c r="X39" s="36"/>
    </row>
    <row r="40" spans="22:24">
      <c r="V40" s="35"/>
      <c r="W40" s="36"/>
      <c r="X40" s="36"/>
    </row>
    <row r="41" spans="22:24">
      <c r="V41" s="35"/>
      <c r="W41" s="36"/>
      <c r="X41" s="36"/>
    </row>
    <row r="42" spans="22:24">
      <c r="V42" s="35"/>
      <c r="W42" s="36"/>
      <c r="X42" s="36"/>
    </row>
    <row r="43" spans="22:24">
      <c r="V43" s="35"/>
      <c r="W43" s="36"/>
      <c r="X43" s="36"/>
    </row>
    <row r="44" spans="22:24">
      <c r="V44" s="35"/>
      <c r="W44" s="36" t="s">
        <v>26</v>
      </c>
      <c r="X44" s="36"/>
    </row>
    <row r="45" spans="22:24">
      <c r="V45" s="35"/>
      <c r="W45" s="36"/>
      <c r="X45" s="36"/>
    </row>
    <row r="46" spans="22:24">
      <c r="V46" s="35"/>
      <c r="W46" s="36"/>
      <c r="X46" s="36"/>
    </row>
    <row r="47" spans="22:24">
      <c r="V47" s="35"/>
      <c r="W47" s="36"/>
      <c r="X47" s="36"/>
    </row>
    <row r="48" spans="22:24">
      <c r="V48" s="35"/>
      <c r="W48" s="36"/>
      <c r="X48" s="36"/>
    </row>
    <row r="49" spans="22:24">
      <c r="V49" s="35"/>
      <c r="W49" s="36"/>
      <c r="X49" s="36"/>
    </row>
    <row r="50" spans="22:24">
      <c r="V50" s="35"/>
      <c r="W50" s="36"/>
      <c r="X50" s="36"/>
    </row>
    <row r="51" spans="22:24">
      <c r="V51" s="35"/>
      <c r="W51" s="36"/>
      <c r="X51" s="36"/>
    </row>
    <row r="52" spans="22:24">
      <c r="V52" s="35"/>
      <c r="W52" s="36"/>
      <c r="X52" s="36"/>
    </row>
    <row r="53" spans="22:24">
      <c r="V53" s="35"/>
      <c r="W53" s="36"/>
      <c r="X53" s="36"/>
    </row>
    <row r="54" spans="22:24">
      <c r="V54" s="35"/>
      <c r="W54" s="36"/>
      <c r="X54" s="36"/>
    </row>
    <row r="55" spans="22:24">
      <c r="V55" s="35"/>
      <c r="W55" s="36"/>
      <c r="X55" s="36"/>
    </row>
    <row r="56" spans="22:24">
      <c r="V56" s="35"/>
      <c r="W56" s="36"/>
      <c r="X56" s="36"/>
    </row>
    <row r="57" spans="22:24">
      <c r="V57" s="35"/>
      <c r="W57" s="36"/>
      <c r="X57" s="36"/>
    </row>
    <row r="58" spans="22:24">
      <c r="V58" s="35"/>
      <c r="W58" s="36"/>
      <c r="X58" s="36"/>
    </row>
    <row r="59" spans="22:24">
      <c r="V59" s="35"/>
      <c r="W59" s="36"/>
      <c r="X59" s="36"/>
    </row>
    <row r="60" spans="22:24">
      <c r="V60" s="35"/>
      <c r="W60" s="36"/>
      <c r="X60" s="36"/>
    </row>
    <row r="61" spans="22:24">
      <c r="V61" s="35"/>
      <c r="W61" s="36"/>
      <c r="X61" s="36"/>
    </row>
    <row r="62" spans="22:24">
      <c r="V62" s="35"/>
      <c r="W62" s="36"/>
      <c r="X62" s="36"/>
    </row>
    <row r="63" spans="22:24">
      <c r="V63" s="35"/>
      <c r="W63" s="36"/>
      <c r="X63" s="36"/>
    </row>
    <row r="64" spans="22:24">
      <c r="V64" s="35"/>
      <c r="W64" s="36"/>
      <c r="X64" s="36"/>
    </row>
    <row r="65" spans="22:24">
      <c r="V65" s="35"/>
      <c r="W65" s="36"/>
      <c r="X65" s="36"/>
    </row>
    <row r="66" spans="22:24">
      <c r="V66" s="35"/>
      <c r="W66" s="36"/>
      <c r="X66" s="36"/>
    </row>
    <row r="67" spans="22:24">
      <c r="V67" s="35"/>
      <c r="W67" s="36"/>
      <c r="X67" s="36"/>
    </row>
    <row r="68" spans="22:24">
      <c r="V68" s="35"/>
      <c r="W68" s="36"/>
      <c r="X68" s="36"/>
    </row>
    <row r="69" spans="22:24">
      <c r="V69" s="35"/>
      <c r="W69" s="36"/>
      <c r="X69" s="36"/>
    </row>
    <row r="70" spans="22:24">
      <c r="V70" s="35"/>
      <c r="W70" s="36"/>
      <c r="X70" s="36"/>
    </row>
    <row r="71" spans="22:24">
      <c r="V71" s="35"/>
      <c r="W71" s="36"/>
      <c r="X71" s="36"/>
    </row>
    <row r="72" spans="22:24">
      <c r="V72" s="35"/>
      <c r="W72" s="36"/>
      <c r="X72" s="36"/>
    </row>
    <row r="73" spans="22:24">
      <c r="V73" s="35"/>
      <c r="W73" s="36"/>
      <c r="X73" s="36"/>
    </row>
    <row r="74" spans="22:24">
      <c r="V74" s="35"/>
      <c r="W74" s="36"/>
      <c r="X74" s="36"/>
    </row>
    <row r="75" spans="22:24">
      <c r="V75" s="35"/>
      <c r="W75" s="36"/>
      <c r="X75" s="36"/>
    </row>
    <row r="76" spans="22:24">
      <c r="V76" s="35"/>
      <c r="W76" s="36"/>
      <c r="X76" s="36"/>
    </row>
    <row r="77" spans="22:24">
      <c r="V77" s="35"/>
      <c r="W77" s="36"/>
      <c r="X77" s="36"/>
    </row>
    <row r="78" spans="22:24">
      <c r="V78" s="35"/>
      <c r="W78" s="36"/>
      <c r="X78" s="36"/>
    </row>
    <row r="79" spans="22:24">
      <c r="V79" s="35"/>
      <c r="W79" s="36"/>
      <c r="X79" s="36"/>
    </row>
    <row r="80" spans="22:24">
      <c r="V80" s="35"/>
      <c r="W80" s="36"/>
      <c r="X80" s="36"/>
    </row>
    <row r="81" spans="22:24">
      <c r="V81" s="35"/>
      <c r="W81" s="36"/>
      <c r="X81" s="36"/>
    </row>
    <row r="82" spans="22:24">
      <c r="V82" s="35"/>
      <c r="W82" s="36"/>
      <c r="X82" s="36"/>
    </row>
    <row r="83" spans="22:24">
      <c r="V83" s="35"/>
      <c r="W83" s="36"/>
      <c r="X83" s="36"/>
    </row>
    <row r="84" spans="22:24">
      <c r="V84" s="35"/>
      <c r="W84" s="36"/>
      <c r="X84" s="36"/>
    </row>
    <row r="85" spans="22:24">
      <c r="V85" s="35"/>
      <c r="W85" s="36"/>
      <c r="X85" s="36"/>
    </row>
    <row r="86" spans="22:24">
      <c r="V86" s="35"/>
      <c r="W86" s="36"/>
      <c r="X86" s="36"/>
    </row>
    <row r="87" spans="22:24">
      <c r="V87" s="35"/>
      <c r="W87" s="36"/>
      <c r="X87" s="36"/>
    </row>
    <row r="88" spans="22:24">
      <c r="V88" s="35"/>
      <c r="W88" s="36"/>
      <c r="X88" s="36"/>
    </row>
    <row r="89" spans="22:24">
      <c r="V89" s="35"/>
      <c r="W89" s="36"/>
      <c r="X89" s="36"/>
    </row>
    <row r="90" spans="22:24">
      <c r="V90" s="35"/>
      <c r="W90" s="36"/>
      <c r="X90" s="36"/>
    </row>
    <row r="91" spans="22:24">
      <c r="V91" s="35"/>
      <c r="W91" s="36"/>
      <c r="X91" s="36"/>
    </row>
    <row r="92" spans="22:24">
      <c r="V92" s="35"/>
      <c r="W92" s="36"/>
      <c r="X92" s="36"/>
    </row>
    <row r="93" spans="22:24">
      <c r="V93" s="35"/>
      <c r="W93" s="36"/>
      <c r="X93" s="36"/>
    </row>
    <row r="94" spans="22:24">
      <c r="V94" s="35"/>
      <c r="W94" s="36"/>
      <c r="X94" s="36"/>
    </row>
    <row r="95" spans="22:24">
      <c r="V95" s="35"/>
      <c r="W95" s="36"/>
      <c r="X95" s="36"/>
    </row>
    <row r="96" spans="22:24">
      <c r="V96" s="35"/>
      <c r="W96" s="36"/>
      <c r="X96" s="36"/>
    </row>
    <row r="97" spans="22:24">
      <c r="V97" s="35"/>
      <c r="W97" s="36"/>
      <c r="X97" s="36"/>
    </row>
    <row r="98" spans="22:24">
      <c r="V98" s="35"/>
      <c r="W98" s="36"/>
      <c r="X98" s="36"/>
    </row>
    <row r="99" spans="22:24">
      <c r="V99" s="35"/>
      <c r="W99" s="36"/>
      <c r="X99" s="36"/>
    </row>
    <row r="100" spans="22:24">
      <c r="V100" s="35"/>
      <c r="W100" s="36"/>
      <c r="X100" s="36"/>
    </row>
    <row r="101" spans="22:24">
      <c r="V101" s="35"/>
      <c r="W101" s="36"/>
      <c r="X101" s="36"/>
    </row>
    <row r="102" spans="22:24">
      <c r="V102" s="35"/>
      <c r="W102" s="36"/>
      <c r="X102" s="36"/>
    </row>
    <row r="103" spans="22:24">
      <c r="V103" s="35"/>
      <c r="W103" s="36"/>
      <c r="X103" s="36"/>
    </row>
    <row r="104" spans="22:24">
      <c r="V104" s="35"/>
      <c r="W104" s="36"/>
      <c r="X104" s="36"/>
    </row>
    <row r="105" spans="22:24">
      <c r="V105" s="35"/>
      <c r="W105" s="36"/>
      <c r="X105" s="36"/>
    </row>
    <row r="106" spans="22:24">
      <c r="V106" s="35"/>
      <c r="W106" s="36"/>
      <c r="X106" s="36"/>
    </row>
    <row r="107" spans="22:24">
      <c r="V107" s="35"/>
      <c r="W107" s="36"/>
      <c r="X107" s="36"/>
    </row>
    <row r="108" spans="22:24">
      <c r="V108" s="35"/>
      <c r="W108" s="36"/>
      <c r="X108" s="36"/>
    </row>
    <row r="109" spans="22:24">
      <c r="V109" s="35"/>
      <c r="W109" s="36"/>
      <c r="X109" s="36"/>
    </row>
    <row r="110" spans="22:24">
      <c r="V110" s="35"/>
      <c r="W110" s="36"/>
      <c r="X110" s="36"/>
    </row>
    <row r="111" spans="22:24">
      <c r="V111" s="35"/>
      <c r="W111" s="36"/>
      <c r="X111" s="36"/>
    </row>
    <row r="112" spans="22:24">
      <c r="V112" s="35"/>
      <c r="W112" s="36"/>
      <c r="X112" s="36"/>
    </row>
    <row r="113" spans="22:24">
      <c r="V113" s="35"/>
      <c r="W113" s="36"/>
      <c r="X113" s="36"/>
    </row>
    <row r="114" spans="22:24">
      <c r="V114" s="35"/>
      <c r="W114" s="36"/>
      <c r="X114" s="36"/>
    </row>
    <row r="115" spans="22:24">
      <c r="V115" s="35"/>
      <c r="W115" s="36"/>
      <c r="X115" s="36"/>
    </row>
    <row r="116" spans="22:24">
      <c r="V116" s="35"/>
      <c r="W116" s="36"/>
      <c r="X116" s="36"/>
    </row>
    <row r="117" spans="22:24">
      <c r="V117" s="35"/>
      <c r="W117" s="36"/>
      <c r="X117" s="36"/>
    </row>
    <row r="118" spans="22:24">
      <c r="V118" s="35"/>
      <c r="W118" s="36"/>
      <c r="X118" s="36"/>
    </row>
    <row r="119" spans="22:24">
      <c r="V119" s="35"/>
      <c r="W119" s="36"/>
      <c r="X119" s="36"/>
    </row>
    <row r="120" spans="22:24">
      <c r="V120" s="35"/>
      <c r="W120" s="36"/>
      <c r="X120" s="36"/>
    </row>
    <row r="121" spans="22:24">
      <c r="V121" s="35"/>
      <c r="W121" s="36"/>
      <c r="X121" s="36"/>
    </row>
    <row r="122" spans="22:24">
      <c r="V122" s="35"/>
      <c r="W122" s="36"/>
      <c r="X122" s="36"/>
    </row>
    <row r="123" spans="22:24">
      <c r="V123" s="35"/>
      <c r="W123" s="36"/>
      <c r="X123" s="36"/>
    </row>
    <row r="124" spans="22:24">
      <c r="V124" s="35"/>
      <c r="W124" s="36"/>
      <c r="X124" s="36"/>
    </row>
    <row r="125" spans="22:24">
      <c r="V125" s="35"/>
      <c r="W125" s="36"/>
      <c r="X125" s="36"/>
    </row>
    <row r="126" spans="22:24">
      <c r="V126" s="35"/>
      <c r="W126" s="36"/>
      <c r="X126" s="36"/>
    </row>
    <row r="127" spans="22:24">
      <c r="V127" s="35"/>
      <c r="W127" s="36"/>
      <c r="X127" s="36"/>
    </row>
    <row r="128" spans="22:24">
      <c r="V128" s="35"/>
      <c r="W128" s="36"/>
      <c r="X128" s="36"/>
    </row>
    <row r="129" spans="22:24">
      <c r="V129" s="35"/>
      <c r="W129" s="36"/>
      <c r="X129" s="36"/>
    </row>
    <row r="130" spans="22:24">
      <c r="V130" s="35"/>
      <c r="W130" s="36"/>
      <c r="X130" s="36"/>
    </row>
    <row r="131" spans="22:24">
      <c r="V131" s="35"/>
      <c r="W131" s="36"/>
      <c r="X131" s="36"/>
    </row>
    <row r="132" spans="22:24">
      <c r="V132" s="35"/>
      <c r="W132" s="36"/>
      <c r="X132" s="36"/>
    </row>
    <row r="133" spans="22:24">
      <c r="V133" s="35"/>
      <c r="W133" s="36"/>
      <c r="X133" s="36"/>
    </row>
    <row r="134" spans="22:24">
      <c r="V134" s="35"/>
      <c r="W134" s="36"/>
      <c r="X134" s="36"/>
    </row>
    <row r="135" spans="22:24">
      <c r="V135" s="35"/>
      <c r="W135" s="36"/>
      <c r="X135" s="36"/>
    </row>
    <row r="136" spans="22:24">
      <c r="V136" s="35"/>
      <c r="W136" s="36"/>
      <c r="X136" s="36"/>
    </row>
    <row r="137" spans="22:24">
      <c r="V137" s="35"/>
      <c r="W137" s="36"/>
      <c r="X137" s="36"/>
    </row>
    <row r="138" spans="22:24">
      <c r="V138" s="35"/>
      <c r="W138" s="36"/>
      <c r="X138" s="36"/>
    </row>
    <row r="139" spans="22:24">
      <c r="V139" s="35"/>
      <c r="W139" s="36"/>
      <c r="X139" s="36"/>
    </row>
    <row r="140" spans="22:24">
      <c r="V140" s="35"/>
      <c r="W140" s="36"/>
      <c r="X140" s="36"/>
    </row>
    <row r="141" spans="22:24">
      <c r="V141" s="35"/>
      <c r="W141" s="36"/>
      <c r="X141" s="36"/>
    </row>
    <row r="142" spans="22:24">
      <c r="V142" s="35"/>
      <c r="W142" s="36"/>
      <c r="X142" s="36"/>
    </row>
    <row r="143" spans="22:24">
      <c r="V143" s="35"/>
      <c r="W143" s="36"/>
      <c r="X143" s="36"/>
    </row>
    <row r="144" spans="22:24">
      <c r="V144" s="35"/>
      <c r="W144" s="36"/>
      <c r="X144" s="36"/>
    </row>
    <row r="145" spans="22:24">
      <c r="V145" s="35"/>
      <c r="W145" s="36"/>
      <c r="X145" s="36"/>
    </row>
    <row r="146" spans="22:24">
      <c r="W146" s="36"/>
      <c r="X146" s="36"/>
    </row>
    <row r="147" spans="22:24">
      <c r="W147" s="36"/>
      <c r="X147" s="36"/>
    </row>
    <row r="148" spans="22:24">
      <c r="W148" s="36"/>
      <c r="X148" s="36"/>
    </row>
    <row r="149" spans="22:24">
      <c r="W149" s="36"/>
      <c r="X149" s="36"/>
    </row>
    <row r="150" spans="22:24">
      <c r="W150" s="36"/>
      <c r="X150" s="36"/>
    </row>
    <row r="151" spans="22:24">
      <c r="W151" s="36"/>
      <c r="X151" s="36"/>
    </row>
    <row r="152" spans="22:24">
      <c r="W152" s="36"/>
      <c r="X152" s="36"/>
    </row>
    <row r="153" spans="22:24">
      <c r="W153" s="36"/>
      <c r="X153" s="36"/>
    </row>
    <row r="154" spans="22:24">
      <c r="W154" s="36"/>
      <c r="X154" s="36"/>
    </row>
    <row r="155" spans="22:24">
      <c r="W155" s="36"/>
      <c r="X155" s="36"/>
    </row>
    <row r="156" spans="22:24">
      <c r="W156" s="36"/>
      <c r="X156" s="36"/>
    </row>
    <row r="157" spans="22:24">
      <c r="W157" s="36"/>
      <c r="X157" s="36"/>
    </row>
    <row r="158" spans="22:24">
      <c r="W158" s="36"/>
      <c r="X158" s="36"/>
    </row>
  </sheetData>
  <mergeCells count="1">
    <mergeCell ref="A1:Y1"/>
  </mergeCells>
  <printOptions gridLines="1"/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Y158"/>
  <sheetViews>
    <sheetView zoomScale="90" zoomScaleNormal="90" workbookViewId="0">
      <selection sqref="A1:Y1"/>
    </sheetView>
  </sheetViews>
  <sheetFormatPr baseColWidth="10" defaultColWidth="8.83203125" defaultRowHeight="15"/>
  <cols>
    <col min="1" max="1" width="20.6640625" customWidth="1"/>
    <col min="2" max="22" width="7" customWidth="1"/>
    <col min="23" max="23" width="6.1640625" style="37" bestFit="1" customWidth="1"/>
    <col min="24" max="24" width="6.1640625" style="38" customWidth="1"/>
  </cols>
  <sheetData>
    <row r="1" spans="1:25" ht="22" thickBo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0" customHeight="1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1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2</v>
      </c>
      <c r="V2" s="3" t="s">
        <v>3</v>
      </c>
      <c r="W2" s="4" t="s">
        <v>4</v>
      </c>
      <c r="X2" s="5" t="s">
        <v>5</v>
      </c>
      <c r="Y2" s="6" t="s">
        <v>6</v>
      </c>
    </row>
    <row r="3" spans="1:25" ht="30" customHeight="1">
      <c r="A3" s="7" t="s">
        <v>28</v>
      </c>
      <c r="B3" s="8">
        <f>VLOOKUP($A3,'[1]Scores - All Teams'!$B:$W,2,FALSE)</f>
        <v>5</v>
      </c>
      <c r="C3" s="9">
        <f>VLOOKUP($A3,'[1]Scores - All Teams'!$B:$W,3,FALSE)</f>
        <v>4</v>
      </c>
      <c r="D3" s="9">
        <f>VLOOKUP($A3,'[1]Scores - All Teams'!$B:$W,4,FALSE)</f>
        <v>3</v>
      </c>
      <c r="E3" s="9">
        <f>VLOOKUP($A3,'[1]Scores - All Teams'!$B:$W,5,FALSE)</f>
        <v>6</v>
      </c>
      <c r="F3" s="9">
        <f>VLOOKUP($A3,'[1]Scores - All Teams'!$B:$W,6,FALSE)</f>
        <v>5</v>
      </c>
      <c r="G3" s="9">
        <f>VLOOKUP($A3,'[1]Scores - All Teams'!$B:$W,7,FALSE)</f>
        <v>6</v>
      </c>
      <c r="H3" s="9">
        <f>VLOOKUP($A3,'[1]Scores - All Teams'!$B:$W,8,FALSE)</f>
        <v>4</v>
      </c>
      <c r="I3" s="9">
        <f>VLOOKUP($A3,'[1]Scores - All Teams'!$B:$W,9,FALSE)</f>
        <v>8</v>
      </c>
      <c r="J3" s="10">
        <f>VLOOKUP($A3,'[1]Scores - All Teams'!$B:$W,10,FALSE)</f>
        <v>5</v>
      </c>
      <c r="K3" s="11">
        <f t="shared" ref="K3:K24" si="0">SUM(B3:J3)</f>
        <v>46</v>
      </c>
      <c r="L3" s="8">
        <f>VLOOKUP($A3,'[1]Scores - All Teams'!$B:$W,12,FALSE)</f>
        <v>2</v>
      </c>
      <c r="M3" s="9">
        <f>VLOOKUP($A3,'[1]Scores - All Teams'!$B:$W,13,FALSE)</f>
        <v>5</v>
      </c>
      <c r="N3" s="9">
        <f>VLOOKUP($A3,'[1]Scores - All Teams'!$B:$W,14,FALSE)</f>
        <v>6</v>
      </c>
      <c r="O3" s="9">
        <f>VLOOKUP($A3,'[1]Scores - All Teams'!$B:$W,15,FALSE)</f>
        <v>4</v>
      </c>
      <c r="P3" s="9">
        <f>VLOOKUP($A3,'[1]Scores - All Teams'!$B:$W,16,FALSE)</f>
        <v>7</v>
      </c>
      <c r="Q3" s="9">
        <f>VLOOKUP($A3,'[1]Scores - All Teams'!$B:$W,17,FALSE)</f>
        <v>5</v>
      </c>
      <c r="R3" s="9">
        <f>VLOOKUP($A3,'[1]Scores - All Teams'!$B:$W,18,FALSE)</f>
        <v>4</v>
      </c>
      <c r="S3" s="9">
        <f>VLOOKUP($A3,'[1]Scores - All Teams'!$B:$W,19,FALSE)</f>
        <v>3</v>
      </c>
      <c r="T3" s="10">
        <f>VLOOKUP($A3,'[1]Scores - All Teams'!$B:$W,20,FALSE)</f>
        <v>5</v>
      </c>
      <c r="U3" s="8">
        <f t="shared" ref="U3:U24" si="1">SUM(L3:T3)</f>
        <v>41</v>
      </c>
      <c r="V3" s="12">
        <f t="shared" ref="V3:V24" si="2">+K3+U3</f>
        <v>87</v>
      </c>
      <c r="W3" s="12">
        <f>VLOOKUP(A3,'[1]Scores - All Teams'!$B$2:$X$73,23,FALSE)</f>
        <v>17</v>
      </c>
      <c r="X3" s="12">
        <f t="shared" ref="X3:X24" si="3">+V3-W3</f>
        <v>70</v>
      </c>
      <c r="Y3" s="13" t="s">
        <v>12</v>
      </c>
    </row>
    <row r="4" spans="1:25" ht="30" customHeight="1">
      <c r="A4" s="14" t="s">
        <v>29</v>
      </c>
      <c r="B4" s="15">
        <f>VLOOKUP($A4,'[1]Scores - All Teams'!$B:$W,2,FALSE)</f>
        <v>5</v>
      </c>
      <c r="C4" s="16">
        <f>VLOOKUP($A4,'[1]Scores - All Teams'!$B:$W,3,FALSE)</f>
        <v>5</v>
      </c>
      <c r="D4" s="16">
        <f>VLOOKUP($A4,'[1]Scores - All Teams'!$B:$W,4,FALSE)</f>
        <v>3</v>
      </c>
      <c r="E4" s="16">
        <f>VLOOKUP($A4,'[1]Scores - All Teams'!$B:$W,5,FALSE)</f>
        <v>7</v>
      </c>
      <c r="F4" s="16">
        <f>VLOOKUP($A4,'[1]Scores - All Teams'!$B:$W,6,FALSE)</f>
        <v>6</v>
      </c>
      <c r="G4" s="16">
        <f>VLOOKUP($A4,'[1]Scores - All Teams'!$B:$W,7,FALSE)</f>
        <v>4</v>
      </c>
      <c r="H4" s="16">
        <f>VLOOKUP($A4,'[1]Scores - All Teams'!$B:$W,8,FALSE)</f>
        <v>4</v>
      </c>
      <c r="I4" s="16">
        <f>VLOOKUP($A4,'[1]Scores - All Teams'!$B:$W,9,FALSE)</f>
        <v>6</v>
      </c>
      <c r="J4" s="17">
        <f>VLOOKUP($A4,'[1]Scores - All Teams'!$B:$W,10,FALSE)</f>
        <v>4</v>
      </c>
      <c r="K4" s="11">
        <f t="shared" si="0"/>
        <v>44</v>
      </c>
      <c r="L4" s="15">
        <f>VLOOKUP($A4,'[1]Scores - All Teams'!$B:$W,12,FALSE)</f>
        <v>3</v>
      </c>
      <c r="M4" s="16">
        <f>VLOOKUP($A4,'[1]Scores - All Teams'!$B:$W,13,FALSE)</f>
        <v>5</v>
      </c>
      <c r="N4" s="16">
        <f>VLOOKUP($A4,'[1]Scores - All Teams'!$B:$W,14,FALSE)</f>
        <v>6</v>
      </c>
      <c r="O4" s="16">
        <f>VLOOKUP($A4,'[1]Scores - All Teams'!$B:$W,15,FALSE)</f>
        <v>4</v>
      </c>
      <c r="P4" s="16">
        <f>VLOOKUP($A4,'[1]Scores - All Teams'!$B:$W,16,FALSE)</f>
        <v>7</v>
      </c>
      <c r="Q4" s="16">
        <f>VLOOKUP($A4,'[1]Scores - All Teams'!$B:$W,17,FALSE)</f>
        <v>7</v>
      </c>
      <c r="R4" s="16">
        <f>VLOOKUP($A4,'[1]Scores - All Teams'!$B:$W,18,FALSE)</f>
        <v>6</v>
      </c>
      <c r="S4" s="16">
        <f>VLOOKUP($A4,'[1]Scores - All Teams'!$B:$W,19,FALSE)</f>
        <v>3</v>
      </c>
      <c r="T4" s="17">
        <f>VLOOKUP($A4,'[1]Scores - All Teams'!$B:$W,20,FALSE)</f>
        <v>7</v>
      </c>
      <c r="U4" s="8">
        <f t="shared" si="1"/>
        <v>48</v>
      </c>
      <c r="V4" s="12">
        <f t="shared" si="2"/>
        <v>92</v>
      </c>
      <c r="W4" s="12">
        <f>VLOOKUP(A4,'[1]Scores - All Teams'!$B$2:$X$73,23,FALSE)</f>
        <v>18</v>
      </c>
      <c r="X4" s="12">
        <f t="shared" si="3"/>
        <v>74</v>
      </c>
      <c r="Y4" s="13" t="s">
        <v>10</v>
      </c>
    </row>
    <row r="5" spans="1:25" ht="30" customHeight="1">
      <c r="A5" s="14" t="s">
        <v>30</v>
      </c>
      <c r="B5" s="15">
        <f>VLOOKUP($A5,'[1]Scores - All Teams'!$B:$W,2,FALSE)</f>
        <v>5</v>
      </c>
      <c r="C5" s="16">
        <f>VLOOKUP($A5,'[1]Scores - All Teams'!$B:$W,3,FALSE)</f>
        <v>7</v>
      </c>
      <c r="D5" s="16">
        <f>VLOOKUP($A5,'[1]Scores - All Teams'!$B:$W,4,FALSE)</f>
        <v>4</v>
      </c>
      <c r="E5" s="16">
        <f>VLOOKUP($A5,'[1]Scores - All Teams'!$B:$W,5,FALSE)</f>
        <v>6</v>
      </c>
      <c r="F5" s="16">
        <f>VLOOKUP($A5,'[1]Scores - All Teams'!$B:$W,6,FALSE)</f>
        <v>7</v>
      </c>
      <c r="G5" s="16">
        <f>VLOOKUP($A5,'[1]Scores - All Teams'!$B:$W,7,FALSE)</f>
        <v>5</v>
      </c>
      <c r="H5" s="16">
        <f>VLOOKUP($A5,'[1]Scores - All Teams'!$B:$W,8,FALSE)</f>
        <v>4</v>
      </c>
      <c r="I5" s="16">
        <f>VLOOKUP($A5,'[1]Scores - All Teams'!$B:$W,9,FALSE)</f>
        <v>7</v>
      </c>
      <c r="J5" s="17">
        <f>VLOOKUP($A5,'[1]Scores - All Teams'!$B:$W,10,FALSE)</f>
        <v>5</v>
      </c>
      <c r="K5" s="11">
        <f t="shared" si="0"/>
        <v>50</v>
      </c>
      <c r="L5" s="15">
        <f>VLOOKUP($A5,'[1]Scores - All Teams'!$B:$W,12,FALSE)</f>
        <v>4</v>
      </c>
      <c r="M5" s="16">
        <f>VLOOKUP($A5,'[1]Scores - All Teams'!$B:$W,13,FALSE)</f>
        <v>5</v>
      </c>
      <c r="N5" s="16">
        <f>VLOOKUP($A5,'[1]Scores - All Teams'!$B:$W,14,FALSE)</f>
        <v>4</v>
      </c>
      <c r="O5" s="16">
        <f>VLOOKUP($A5,'[1]Scores - All Teams'!$B:$W,15,FALSE)</f>
        <v>4</v>
      </c>
      <c r="P5" s="16">
        <f>VLOOKUP($A5,'[1]Scores - All Teams'!$B:$W,16,FALSE)</f>
        <v>5</v>
      </c>
      <c r="Q5" s="16">
        <f>VLOOKUP($A5,'[1]Scores - All Teams'!$B:$W,17,FALSE)</f>
        <v>6</v>
      </c>
      <c r="R5" s="16">
        <f>VLOOKUP($A5,'[1]Scores - All Teams'!$B:$W,18,FALSE)</f>
        <v>6</v>
      </c>
      <c r="S5" s="16">
        <f>VLOOKUP($A5,'[1]Scores - All Teams'!$B:$W,19,FALSE)</f>
        <v>3</v>
      </c>
      <c r="T5" s="17">
        <f>VLOOKUP($A5,'[1]Scores - All Teams'!$B:$W,20,FALSE)</f>
        <v>5</v>
      </c>
      <c r="U5" s="8">
        <f t="shared" si="1"/>
        <v>42</v>
      </c>
      <c r="V5" s="12">
        <f t="shared" si="2"/>
        <v>92</v>
      </c>
      <c r="W5" s="12">
        <f>VLOOKUP(A5,'[1]Scores - All Teams'!$B$2:$X$73,23,FALSE)</f>
        <v>19</v>
      </c>
      <c r="X5" s="12">
        <f t="shared" si="3"/>
        <v>73</v>
      </c>
      <c r="Y5" s="13" t="s">
        <v>14</v>
      </c>
    </row>
    <row r="6" spans="1:25" ht="30" customHeight="1">
      <c r="A6" s="14" t="s">
        <v>31</v>
      </c>
      <c r="B6" s="15">
        <f>VLOOKUP($A6,'[1]Scores - All Teams'!$B:$W,2,FALSE)</f>
        <v>5</v>
      </c>
      <c r="C6" s="16">
        <f>VLOOKUP($A6,'[1]Scores - All Teams'!$B:$W,3,FALSE)</f>
        <v>5</v>
      </c>
      <c r="D6" s="16">
        <f>VLOOKUP($A6,'[1]Scores - All Teams'!$B:$W,4,FALSE)</f>
        <v>3</v>
      </c>
      <c r="E6" s="16">
        <f>VLOOKUP($A6,'[1]Scores - All Teams'!$B:$W,5,FALSE)</f>
        <v>6</v>
      </c>
      <c r="F6" s="16">
        <f>VLOOKUP($A6,'[1]Scores - All Teams'!$B:$W,6,FALSE)</f>
        <v>7</v>
      </c>
      <c r="G6" s="16">
        <f>VLOOKUP($A6,'[1]Scores - All Teams'!$B:$W,7,FALSE)</f>
        <v>6</v>
      </c>
      <c r="H6" s="16">
        <f>VLOOKUP($A6,'[1]Scores - All Teams'!$B:$W,8,FALSE)</f>
        <v>5</v>
      </c>
      <c r="I6" s="16">
        <f>VLOOKUP($A6,'[1]Scores - All Teams'!$B:$W,9,FALSE)</f>
        <v>6</v>
      </c>
      <c r="J6" s="17">
        <f>VLOOKUP($A6,'[1]Scores - All Teams'!$B:$W,10,FALSE)</f>
        <v>5</v>
      </c>
      <c r="K6" s="11">
        <f t="shared" si="0"/>
        <v>48</v>
      </c>
      <c r="L6" s="15">
        <f>VLOOKUP($A6,'[1]Scores - All Teams'!$B:$W,12,FALSE)</f>
        <v>3</v>
      </c>
      <c r="M6" s="16">
        <f>VLOOKUP($A6,'[1]Scores - All Teams'!$B:$W,13,FALSE)</f>
        <v>6</v>
      </c>
      <c r="N6" s="16">
        <f>VLOOKUP($A6,'[1]Scores - All Teams'!$B:$W,14,FALSE)</f>
        <v>5</v>
      </c>
      <c r="O6" s="16">
        <f>VLOOKUP($A6,'[1]Scores - All Teams'!$B:$W,15,FALSE)</f>
        <v>4</v>
      </c>
      <c r="P6" s="16">
        <f>VLOOKUP($A6,'[1]Scores - All Teams'!$B:$W,16,FALSE)</f>
        <v>6</v>
      </c>
      <c r="Q6" s="16">
        <f>VLOOKUP($A6,'[1]Scores - All Teams'!$B:$W,17,FALSE)</f>
        <v>6</v>
      </c>
      <c r="R6" s="16">
        <f>VLOOKUP($A6,'[1]Scores - All Teams'!$B:$W,18,FALSE)</f>
        <v>6</v>
      </c>
      <c r="S6" s="16">
        <f>VLOOKUP($A6,'[1]Scores - All Teams'!$B:$W,19,FALSE)</f>
        <v>3</v>
      </c>
      <c r="T6" s="17">
        <f>VLOOKUP($A6,'[1]Scores - All Teams'!$B:$W,20,FALSE)</f>
        <v>6</v>
      </c>
      <c r="U6" s="8">
        <f t="shared" si="1"/>
        <v>45</v>
      </c>
      <c r="V6" s="12">
        <f t="shared" si="2"/>
        <v>93</v>
      </c>
      <c r="W6" s="12">
        <f>VLOOKUP(A6,'[1]Scores - All Teams'!$B$2:$X$73,23,FALSE)</f>
        <v>17</v>
      </c>
      <c r="X6" s="12">
        <f t="shared" si="3"/>
        <v>76</v>
      </c>
      <c r="Y6" s="13"/>
    </row>
    <row r="7" spans="1:25" ht="30" customHeight="1">
      <c r="A7" s="14" t="s">
        <v>32</v>
      </c>
      <c r="B7" s="15">
        <f>VLOOKUP($A7,'[1]Scores - All Teams'!$B:$W,2,FALSE)</f>
        <v>5</v>
      </c>
      <c r="C7" s="16">
        <f>VLOOKUP($A7,'[1]Scores - All Teams'!$B:$W,3,FALSE)</f>
        <v>5</v>
      </c>
      <c r="D7" s="16">
        <f>VLOOKUP($A7,'[1]Scores - All Teams'!$B:$W,4,FALSE)</f>
        <v>3</v>
      </c>
      <c r="E7" s="16">
        <f>VLOOKUP($A7,'[1]Scores - All Teams'!$B:$W,5,FALSE)</f>
        <v>7</v>
      </c>
      <c r="F7" s="16">
        <f>VLOOKUP($A7,'[1]Scores - All Teams'!$B:$W,6,FALSE)</f>
        <v>6</v>
      </c>
      <c r="G7" s="16">
        <f>VLOOKUP($A7,'[1]Scores - All Teams'!$B:$W,7,FALSE)</f>
        <v>6</v>
      </c>
      <c r="H7" s="16">
        <f>VLOOKUP($A7,'[1]Scores - All Teams'!$B:$W,8,FALSE)</f>
        <v>3</v>
      </c>
      <c r="I7" s="16">
        <f>VLOOKUP($A7,'[1]Scores - All Teams'!$B:$W,9,FALSE)</f>
        <v>6</v>
      </c>
      <c r="J7" s="17">
        <f>VLOOKUP($A7,'[1]Scores - All Teams'!$B:$W,10,FALSE)</f>
        <v>4</v>
      </c>
      <c r="K7" s="11">
        <f t="shared" si="0"/>
        <v>45</v>
      </c>
      <c r="L7" s="15">
        <f>VLOOKUP($A7,'[1]Scores - All Teams'!$B:$W,12,FALSE)</f>
        <v>3</v>
      </c>
      <c r="M7" s="16">
        <f>VLOOKUP($A7,'[1]Scores - All Teams'!$B:$W,13,FALSE)</f>
        <v>5</v>
      </c>
      <c r="N7" s="16">
        <f>VLOOKUP($A7,'[1]Scores - All Teams'!$B:$W,14,FALSE)</f>
        <v>4</v>
      </c>
      <c r="O7" s="16">
        <f>VLOOKUP($A7,'[1]Scores - All Teams'!$B:$W,15,FALSE)</f>
        <v>3</v>
      </c>
      <c r="P7" s="16">
        <f>VLOOKUP($A7,'[1]Scores - All Teams'!$B:$W,16,FALSE)</f>
        <v>7</v>
      </c>
      <c r="Q7" s="16">
        <f>VLOOKUP($A7,'[1]Scores - All Teams'!$B:$W,17,FALSE)</f>
        <v>9</v>
      </c>
      <c r="R7" s="16">
        <f>VLOOKUP($A7,'[1]Scores - All Teams'!$B:$W,18,FALSE)</f>
        <v>5</v>
      </c>
      <c r="S7" s="16">
        <f>VLOOKUP($A7,'[1]Scores - All Teams'!$B:$W,19,FALSE)</f>
        <v>5</v>
      </c>
      <c r="T7" s="17">
        <f>VLOOKUP($A7,'[1]Scores - All Teams'!$B:$W,20,FALSE)</f>
        <v>7</v>
      </c>
      <c r="U7" s="8">
        <f t="shared" si="1"/>
        <v>48</v>
      </c>
      <c r="V7" s="12">
        <f t="shared" si="2"/>
        <v>93</v>
      </c>
      <c r="W7" s="12">
        <f>VLOOKUP(A7,'[1]Scores - All Teams'!$B$2:$X$73,23,FALSE)</f>
        <v>18</v>
      </c>
      <c r="X7" s="12">
        <f t="shared" si="3"/>
        <v>75</v>
      </c>
      <c r="Y7" s="13" t="s">
        <v>18</v>
      </c>
    </row>
    <row r="8" spans="1:25" ht="30" customHeight="1">
      <c r="A8" s="14" t="s">
        <v>33</v>
      </c>
      <c r="B8" s="15">
        <f>VLOOKUP($A8,'[1]Scores - All Teams'!$B:$W,2,FALSE)</f>
        <v>5</v>
      </c>
      <c r="C8" s="16">
        <f>VLOOKUP($A8,'[1]Scores - All Teams'!$B:$W,3,FALSE)</f>
        <v>5</v>
      </c>
      <c r="D8" s="16">
        <f>VLOOKUP($A8,'[1]Scores - All Teams'!$B:$W,4,FALSE)</f>
        <v>4</v>
      </c>
      <c r="E8" s="16">
        <f>VLOOKUP($A8,'[1]Scores - All Teams'!$B:$W,5,FALSE)</f>
        <v>6</v>
      </c>
      <c r="F8" s="16">
        <f>VLOOKUP($A8,'[1]Scores - All Teams'!$B:$W,6,FALSE)</f>
        <v>7</v>
      </c>
      <c r="G8" s="16">
        <f>VLOOKUP($A8,'[1]Scores - All Teams'!$B:$W,7,FALSE)</f>
        <v>5</v>
      </c>
      <c r="H8" s="16">
        <f>VLOOKUP($A8,'[1]Scores - All Teams'!$B:$W,8,FALSE)</f>
        <v>4</v>
      </c>
      <c r="I8" s="16">
        <f>VLOOKUP($A8,'[1]Scores - All Teams'!$B:$W,9,FALSE)</f>
        <v>6</v>
      </c>
      <c r="J8" s="17">
        <f>VLOOKUP($A8,'[1]Scores - All Teams'!$B:$W,10,FALSE)</f>
        <v>5</v>
      </c>
      <c r="K8" s="11">
        <f t="shared" si="0"/>
        <v>47</v>
      </c>
      <c r="L8" s="15">
        <f>VLOOKUP($A8,'[1]Scores - All Teams'!$B:$W,12,FALSE)</f>
        <v>4</v>
      </c>
      <c r="M8" s="16">
        <f>VLOOKUP($A8,'[1]Scores - All Teams'!$B:$W,13,FALSE)</f>
        <v>5</v>
      </c>
      <c r="N8" s="16">
        <f>VLOOKUP($A8,'[1]Scores - All Teams'!$B:$W,14,FALSE)</f>
        <v>6</v>
      </c>
      <c r="O8" s="16">
        <f>VLOOKUP($A8,'[1]Scores - All Teams'!$B:$W,15,FALSE)</f>
        <v>3</v>
      </c>
      <c r="P8" s="16">
        <f>VLOOKUP($A8,'[1]Scores - All Teams'!$B:$W,16,FALSE)</f>
        <v>7</v>
      </c>
      <c r="Q8" s="16">
        <f>VLOOKUP($A8,'[1]Scores - All Teams'!$B:$W,17,FALSE)</f>
        <v>6</v>
      </c>
      <c r="R8" s="16">
        <f>VLOOKUP($A8,'[1]Scores - All Teams'!$B:$W,18,FALSE)</f>
        <v>5</v>
      </c>
      <c r="S8" s="16">
        <f>VLOOKUP($A8,'[1]Scores - All Teams'!$B:$W,19,FALSE)</f>
        <v>5</v>
      </c>
      <c r="T8" s="17">
        <f>VLOOKUP($A8,'[1]Scores - All Teams'!$B:$W,20,FALSE)</f>
        <v>5</v>
      </c>
      <c r="U8" s="8">
        <f t="shared" si="1"/>
        <v>46</v>
      </c>
      <c r="V8" s="12">
        <f t="shared" si="2"/>
        <v>93</v>
      </c>
      <c r="W8" s="12">
        <f>VLOOKUP(A8,'[1]Scores - All Teams'!$B$2:$X$73,23,FALSE)</f>
        <v>19</v>
      </c>
      <c r="X8" s="12">
        <f t="shared" si="3"/>
        <v>74</v>
      </c>
      <c r="Y8" s="13" t="s">
        <v>22</v>
      </c>
    </row>
    <row r="9" spans="1:25" ht="30" customHeight="1">
      <c r="A9" s="14" t="s">
        <v>34</v>
      </c>
      <c r="B9" s="15">
        <f>VLOOKUP($A9,'[1]Scores - All Teams'!$B:$W,2,FALSE)</f>
        <v>6</v>
      </c>
      <c r="C9" s="16">
        <f>VLOOKUP($A9,'[1]Scores - All Teams'!$B:$W,3,FALSE)</f>
        <v>6</v>
      </c>
      <c r="D9" s="16">
        <f>VLOOKUP($A9,'[1]Scores - All Teams'!$B:$W,4,FALSE)</f>
        <v>3</v>
      </c>
      <c r="E9" s="16">
        <f>VLOOKUP($A9,'[1]Scores - All Teams'!$B:$W,5,FALSE)</f>
        <v>6</v>
      </c>
      <c r="F9" s="16">
        <f>VLOOKUP($A9,'[1]Scores - All Teams'!$B:$W,6,FALSE)</f>
        <v>8</v>
      </c>
      <c r="G9" s="16">
        <f>VLOOKUP($A9,'[1]Scores - All Teams'!$B:$W,7,FALSE)</f>
        <v>6</v>
      </c>
      <c r="H9" s="16">
        <f>VLOOKUP($A9,'[1]Scores - All Teams'!$B:$W,8,FALSE)</f>
        <v>5</v>
      </c>
      <c r="I9" s="16">
        <f>VLOOKUP($A9,'[1]Scores - All Teams'!$B:$W,9,FALSE)</f>
        <v>6</v>
      </c>
      <c r="J9" s="17">
        <f>VLOOKUP($A9,'[1]Scores - All Teams'!$B:$W,10,FALSE)</f>
        <v>4</v>
      </c>
      <c r="K9" s="11">
        <f t="shared" si="0"/>
        <v>50</v>
      </c>
      <c r="L9" s="15">
        <f>VLOOKUP($A9,'[1]Scores - All Teams'!$B:$W,12,FALSE)</f>
        <v>3</v>
      </c>
      <c r="M9" s="16">
        <f>VLOOKUP($A9,'[1]Scores - All Teams'!$B:$W,13,FALSE)</f>
        <v>5</v>
      </c>
      <c r="N9" s="16">
        <f>VLOOKUP($A9,'[1]Scores - All Teams'!$B:$W,14,FALSE)</f>
        <v>6</v>
      </c>
      <c r="O9" s="16">
        <f>VLOOKUP($A9,'[1]Scores - All Teams'!$B:$W,15,FALSE)</f>
        <v>2</v>
      </c>
      <c r="P9" s="16">
        <f>VLOOKUP($A9,'[1]Scores - All Teams'!$B:$W,16,FALSE)</f>
        <v>6</v>
      </c>
      <c r="Q9" s="16">
        <f>VLOOKUP($A9,'[1]Scores - All Teams'!$B:$W,17,FALSE)</f>
        <v>6</v>
      </c>
      <c r="R9" s="16">
        <f>VLOOKUP($A9,'[1]Scores - All Teams'!$B:$W,18,FALSE)</f>
        <v>6</v>
      </c>
      <c r="S9" s="16">
        <f>VLOOKUP($A9,'[1]Scores - All Teams'!$B:$W,19,FALSE)</f>
        <v>4</v>
      </c>
      <c r="T9" s="17">
        <f>VLOOKUP($A9,'[1]Scores - All Teams'!$B:$W,20,FALSE)</f>
        <v>7</v>
      </c>
      <c r="U9" s="8">
        <f t="shared" si="1"/>
        <v>45</v>
      </c>
      <c r="V9" s="12">
        <f t="shared" si="2"/>
        <v>95</v>
      </c>
      <c r="W9" s="12">
        <f>VLOOKUP(A9,'[1]Scores - All Teams'!$B$2:$X$73,23,FALSE)</f>
        <v>21</v>
      </c>
      <c r="X9" s="12">
        <f t="shared" si="3"/>
        <v>74</v>
      </c>
      <c r="Y9" s="13" t="s">
        <v>16</v>
      </c>
    </row>
    <row r="10" spans="1:25" ht="30" customHeight="1">
      <c r="A10" s="14" t="s">
        <v>35</v>
      </c>
      <c r="B10" s="15">
        <f>VLOOKUP($A10,'[1]Scores - All Teams'!$B:$W,2,FALSE)</f>
        <v>5</v>
      </c>
      <c r="C10" s="16">
        <f>VLOOKUP($A10,'[1]Scores - All Teams'!$B:$W,3,FALSE)</f>
        <v>6</v>
      </c>
      <c r="D10" s="16">
        <f>VLOOKUP($A10,'[1]Scores - All Teams'!$B:$W,4,FALSE)</f>
        <v>3</v>
      </c>
      <c r="E10" s="16">
        <f>VLOOKUP($A10,'[1]Scores - All Teams'!$B:$W,5,FALSE)</f>
        <v>6</v>
      </c>
      <c r="F10" s="16">
        <f>VLOOKUP($A10,'[1]Scores - All Teams'!$B:$W,6,FALSE)</f>
        <v>7</v>
      </c>
      <c r="G10" s="16">
        <f>VLOOKUP($A10,'[1]Scores - All Teams'!$B:$W,7,FALSE)</f>
        <v>7</v>
      </c>
      <c r="H10" s="16">
        <f>VLOOKUP($A10,'[1]Scores - All Teams'!$B:$W,8,FALSE)</f>
        <v>3</v>
      </c>
      <c r="I10" s="16">
        <f>VLOOKUP($A10,'[1]Scores - All Teams'!$B:$W,9,FALSE)</f>
        <v>6</v>
      </c>
      <c r="J10" s="17">
        <f>VLOOKUP($A10,'[1]Scores - All Teams'!$B:$W,10,FALSE)</f>
        <v>5</v>
      </c>
      <c r="K10" s="11">
        <f t="shared" si="0"/>
        <v>48</v>
      </c>
      <c r="L10" s="15">
        <f>VLOOKUP($A10,'[1]Scores - All Teams'!$B:$W,12,FALSE)</f>
        <v>3</v>
      </c>
      <c r="M10" s="16">
        <f>VLOOKUP($A10,'[1]Scores - All Teams'!$B:$W,13,FALSE)</f>
        <v>6</v>
      </c>
      <c r="N10" s="16">
        <f>VLOOKUP($A10,'[1]Scores - All Teams'!$B:$W,14,FALSE)</f>
        <v>6</v>
      </c>
      <c r="O10" s="16">
        <f>VLOOKUP($A10,'[1]Scores - All Teams'!$B:$W,15,FALSE)</f>
        <v>5</v>
      </c>
      <c r="P10" s="16">
        <f>VLOOKUP($A10,'[1]Scores - All Teams'!$B:$W,16,FALSE)</f>
        <v>6</v>
      </c>
      <c r="Q10" s="16">
        <f>VLOOKUP($A10,'[1]Scores - All Teams'!$B:$W,17,FALSE)</f>
        <v>7</v>
      </c>
      <c r="R10" s="16">
        <f>VLOOKUP($A10,'[1]Scores - All Teams'!$B:$W,18,FALSE)</f>
        <v>5</v>
      </c>
      <c r="S10" s="16">
        <f>VLOOKUP($A10,'[1]Scores - All Teams'!$B:$W,19,FALSE)</f>
        <v>3</v>
      </c>
      <c r="T10" s="17">
        <f>VLOOKUP($A10,'[1]Scores - All Teams'!$B:$W,20,FALSE)</f>
        <v>7</v>
      </c>
      <c r="U10" s="8">
        <f t="shared" si="1"/>
        <v>48</v>
      </c>
      <c r="V10" s="12">
        <f t="shared" si="2"/>
        <v>96</v>
      </c>
      <c r="W10" s="12">
        <f>VLOOKUP(A10,'[1]Scores - All Teams'!$B$2:$X$73,23,FALSE)</f>
        <v>17</v>
      </c>
      <c r="X10" s="12">
        <f t="shared" si="3"/>
        <v>79</v>
      </c>
      <c r="Y10" s="13"/>
    </row>
    <row r="11" spans="1:25" ht="30" customHeight="1">
      <c r="A11" s="14" t="s">
        <v>36</v>
      </c>
      <c r="B11" s="15">
        <f>VLOOKUP($A11,'[1]Scores - All Teams'!$B:$W,2,FALSE)</f>
        <v>5</v>
      </c>
      <c r="C11" s="16">
        <f>VLOOKUP($A11,'[1]Scores - All Teams'!$B:$W,3,FALSE)</f>
        <v>6</v>
      </c>
      <c r="D11" s="16">
        <f>VLOOKUP($A11,'[1]Scores - All Teams'!$B:$W,4,FALSE)</f>
        <v>5</v>
      </c>
      <c r="E11" s="16">
        <f>VLOOKUP($A11,'[1]Scores - All Teams'!$B:$W,5,FALSE)</f>
        <v>6</v>
      </c>
      <c r="F11" s="16">
        <f>VLOOKUP($A11,'[1]Scores - All Teams'!$B:$W,6,FALSE)</f>
        <v>6</v>
      </c>
      <c r="G11" s="16">
        <f>VLOOKUP($A11,'[1]Scores - All Teams'!$B:$W,7,FALSE)</f>
        <v>8</v>
      </c>
      <c r="H11" s="16">
        <f>VLOOKUP($A11,'[1]Scores - All Teams'!$B:$W,8,FALSE)</f>
        <v>4</v>
      </c>
      <c r="I11" s="16">
        <f>VLOOKUP($A11,'[1]Scores - All Teams'!$B:$W,9,FALSE)</f>
        <v>5</v>
      </c>
      <c r="J11" s="17">
        <f>VLOOKUP($A11,'[1]Scores - All Teams'!$B:$W,10,FALSE)</f>
        <v>4</v>
      </c>
      <c r="K11" s="11">
        <f t="shared" si="0"/>
        <v>49</v>
      </c>
      <c r="L11" s="15">
        <f>VLOOKUP($A11,'[1]Scores - All Teams'!$B:$W,12,FALSE)</f>
        <v>3</v>
      </c>
      <c r="M11" s="16">
        <f>VLOOKUP($A11,'[1]Scores - All Teams'!$B:$W,13,FALSE)</f>
        <v>6</v>
      </c>
      <c r="N11" s="16">
        <f>VLOOKUP($A11,'[1]Scores - All Teams'!$B:$W,14,FALSE)</f>
        <v>6</v>
      </c>
      <c r="O11" s="16">
        <f>VLOOKUP($A11,'[1]Scores - All Teams'!$B:$W,15,FALSE)</f>
        <v>4</v>
      </c>
      <c r="P11" s="16">
        <f>VLOOKUP($A11,'[1]Scores - All Teams'!$B:$W,16,FALSE)</f>
        <v>7</v>
      </c>
      <c r="Q11" s="16">
        <f>VLOOKUP($A11,'[1]Scores - All Teams'!$B:$W,17,FALSE)</f>
        <v>6</v>
      </c>
      <c r="R11" s="16">
        <f>VLOOKUP($A11,'[1]Scores - All Teams'!$B:$W,18,FALSE)</f>
        <v>5</v>
      </c>
      <c r="S11" s="16">
        <f>VLOOKUP($A11,'[1]Scores - All Teams'!$B:$W,19,FALSE)</f>
        <v>4</v>
      </c>
      <c r="T11" s="17">
        <f>VLOOKUP($A11,'[1]Scores - All Teams'!$B:$W,20,FALSE)</f>
        <v>6</v>
      </c>
      <c r="U11" s="8">
        <f t="shared" si="1"/>
        <v>47</v>
      </c>
      <c r="V11" s="12">
        <f t="shared" si="2"/>
        <v>96</v>
      </c>
      <c r="W11" s="12">
        <f>VLOOKUP(A11,'[1]Scores - All Teams'!$B$2:$X$73,23,FALSE)</f>
        <v>17</v>
      </c>
      <c r="X11" s="12">
        <f t="shared" si="3"/>
        <v>79</v>
      </c>
      <c r="Y11" s="13"/>
    </row>
    <row r="12" spans="1:25" ht="30" customHeight="1">
      <c r="A12" s="14" t="s">
        <v>37</v>
      </c>
      <c r="B12" s="15">
        <f>VLOOKUP($A12,'[1]Scores - All Teams'!$B:$W,2,FALSE)</f>
        <v>6</v>
      </c>
      <c r="C12" s="16">
        <f>VLOOKUP($A12,'[1]Scores - All Teams'!$B:$W,3,FALSE)</f>
        <v>6</v>
      </c>
      <c r="D12" s="16">
        <f>VLOOKUP($A12,'[1]Scores - All Teams'!$B:$W,4,FALSE)</f>
        <v>4</v>
      </c>
      <c r="E12" s="16">
        <f>VLOOKUP($A12,'[1]Scores - All Teams'!$B:$W,5,FALSE)</f>
        <v>7</v>
      </c>
      <c r="F12" s="16">
        <f>VLOOKUP($A12,'[1]Scores - All Teams'!$B:$W,6,FALSE)</f>
        <v>5</v>
      </c>
      <c r="G12" s="16">
        <f>VLOOKUP($A12,'[1]Scores - All Teams'!$B:$W,7,FALSE)</f>
        <v>6</v>
      </c>
      <c r="H12" s="16">
        <f>VLOOKUP($A12,'[1]Scores - All Teams'!$B:$W,8,FALSE)</f>
        <v>3</v>
      </c>
      <c r="I12" s="16">
        <f>VLOOKUP($A12,'[1]Scores - All Teams'!$B:$W,9,FALSE)</f>
        <v>7</v>
      </c>
      <c r="J12" s="17">
        <f>VLOOKUP($A12,'[1]Scores - All Teams'!$B:$W,10,FALSE)</f>
        <v>5</v>
      </c>
      <c r="K12" s="11">
        <f t="shared" si="0"/>
        <v>49</v>
      </c>
      <c r="L12" s="15">
        <f>VLOOKUP($A12,'[1]Scores - All Teams'!$B:$W,12,FALSE)</f>
        <v>3</v>
      </c>
      <c r="M12" s="16">
        <f>VLOOKUP($A12,'[1]Scores - All Teams'!$B:$W,13,FALSE)</f>
        <v>4</v>
      </c>
      <c r="N12" s="16">
        <f>VLOOKUP($A12,'[1]Scores - All Teams'!$B:$W,14,FALSE)</f>
        <v>5</v>
      </c>
      <c r="O12" s="16">
        <f>VLOOKUP($A12,'[1]Scores - All Teams'!$B:$W,15,FALSE)</f>
        <v>4</v>
      </c>
      <c r="P12" s="16">
        <f>VLOOKUP($A12,'[1]Scores - All Teams'!$B:$W,16,FALSE)</f>
        <v>7</v>
      </c>
      <c r="Q12" s="16">
        <f>VLOOKUP($A12,'[1]Scores - All Teams'!$B:$W,17,FALSE)</f>
        <v>9</v>
      </c>
      <c r="R12" s="16">
        <f>VLOOKUP($A12,'[1]Scores - All Teams'!$B:$W,18,FALSE)</f>
        <v>6</v>
      </c>
      <c r="S12" s="16">
        <f>VLOOKUP($A12,'[1]Scores - All Teams'!$B:$W,19,FALSE)</f>
        <v>3</v>
      </c>
      <c r="T12" s="17">
        <f>VLOOKUP($A12,'[1]Scores - All Teams'!$B:$W,20,FALSE)</f>
        <v>6</v>
      </c>
      <c r="U12" s="8">
        <f t="shared" si="1"/>
        <v>47</v>
      </c>
      <c r="V12" s="12">
        <f t="shared" si="2"/>
        <v>96</v>
      </c>
      <c r="W12" s="12">
        <f>VLOOKUP(A12,'[1]Scores - All Teams'!$B$2:$X$73,23,FALSE)</f>
        <v>18</v>
      </c>
      <c r="X12" s="12">
        <f t="shared" si="3"/>
        <v>78</v>
      </c>
      <c r="Y12" s="13"/>
    </row>
    <row r="13" spans="1:25" ht="30" customHeight="1">
      <c r="A13" s="14" t="s">
        <v>38</v>
      </c>
      <c r="B13" s="15">
        <f>VLOOKUP($A13,'[1]Scores - All Teams'!$B:$W,2,FALSE)</f>
        <v>5</v>
      </c>
      <c r="C13" s="16">
        <f>VLOOKUP($A13,'[1]Scores - All Teams'!$B:$W,3,FALSE)</f>
        <v>6</v>
      </c>
      <c r="D13" s="16">
        <f>VLOOKUP($A13,'[1]Scores - All Teams'!$B:$W,4,FALSE)</f>
        <v>4</v>
      </c>
      <c r="E13" s="16">
        <f>VLOOKUP($A13,'[1]Scores - All Teams'!$B:$W,5,FALSE)</f>
        <v>4</v>
      </c>
      <c r="F13" s="16">
        <f>VLOOKUP($A13,'[1]Scores - All Teams'!$B:$W,6,FALSE)</f>
        <v>7</v>
      </c>
      <c r="G13" s="16">
        <f>VLOOKUP($A13,'[1]Scores - All Teams'!$B:$W,7,FALSE)</f>
        <v>5</v>
      </c>
      <c r="H13" s="16">
        <f>VLOOKUP($A13,'[1]Scores - All Teams'!$B:$W,8,FALSE)</f>
        <v>4</v>
      </c>
      <c r="I13" s="16">
        <f>VLOOKUP($A13,'[1]Scores - All Teams'!$B:$W,9,FALSE)</f>
        <v>9</v>
      </c>
      <c r="J13" s="17">
        <f>VLOOKUP($A13,'[1]Scores - All Teams'!$B:$W,10,FALSE)</f>
        <v>5</v>
      </c>
      <c r="K13" s="11">
        <f t="shared" si="0"/>
        <v>49</v>
      </c>
      <c r="L13" s="15">
        <f>VLOOKUP($A13,'[1]Scores - All Teams'!$B:$W,12,FALSE)</f>
        <v>4</v>
      </c>
      <c r="M13" s="16">
        <f>VLOOKUP($A13,'[1]Scores - All Teams'!$B:$W,13,FALSE)</f>
        <v>6</v>
      </c>
      <c r="N13" s="16">
        <f>VLOOKUP($A13,'[1]Scores - All Teams'!$B:$W,14,FALSE)</f>
        <v>6</v>
      </c>
      <c r="O13" s="16">
        <f>VLOOKUP($A13,'[1]Scores - All Teams'!$B:$W,15,FALSE)</f>
        <v>4</v>
      </c>
      <c r="P13" s="16">
        <f>VLOOKUP($A13,'[1]Scores - All Teams'!$B:$W,16,FALSE)</f>
        <v>6</v>
      </c>
      <c r="Q13" s="16">
        <f>VLOOKUP($A13,'[1]Scores - All Teams'!$B:$W,17,FALSE)</f>
        <v>8</v>
      </c>
      <c r="R13" s="16">
        <f>VLOOKUP($A13,'[1]Scores - All Teams'!$B:$W,18,FALSE)</f>
        <v>6</v>
      </c>
      <c r="S13" s="16">
        <f>VLOOKUP($A13,'[1]Scores - All Teams'!$B:$W,19,FALSE)</f>
        <v>4</v>
      </c>
      <c r="T13" s="17">
        <f>VLOOKUP($A13,'[1]Scores - All Teams'!$B:$W,20,FALSE)</f>
        <v>6</v>
      </c>
      <c r="U13" s="8">
        <f t="shared" si="1"/>
        <v>50</v>
      </c>
      <c r="V13" s="12">
        <f t="shared" si="2"/>
        <v>99</v>
      </c>
      <c r="W13" s="12">
        <f>VLOOKUP(A13,'[1]Scores - All Teams'!$B$2:$X$73,23,FALSE)</f>
        <v>21</v>
      </c>
      <c r="X13" s="12">
        <f t="shared" si="3"/>
        <v>78</v>
      </c>
      <c r="Y13" s="13"/>
    </row>
    <row r="14" spans="1:25" ht="30" customHeight="1">
      <c r="A14" s="14" t="s">
        <v>39</v>
      </c>
      <c r="B14" s="15">
        <f>VLOOKUP($A14,'[1]Scores - All Teams'!$B:$W,2,FALSE)</f>
        <v>6</v>
      </c>
      <c r="C14" s="16">
        <f>VLOOKUP($A14,'[1]Scores - All Teams'!$B:$W,3,FALSE)</f>
        <v>6</v>
      </c>
      <c r="D14" s="16">
        <f>VLOOKUP($A14,'[1]Scores - All Teams'!$B:$W,4,FALSE)</f>
        <v>4</v>
      </c>
      <c r="E14" s="16">
        <f>VLOOKUP($A14,'[1]Scores - All Teams'!$B:$W,5,FALSE)</f>
        <v>6</v>
      </c>
      <c r="F14" s="16">
        <f>VLOOKUP($A14,'[1]Scores - All Teams'!$B:$W,6,FALSE)</f>
        <v>6</v>
      </c>
      <c r="G14" s="16">
        <f>VLOOKUP($A14,'[1]Scores - All Teams'!$B:$W,7,FALSE)</f>
        <v>6</v>
      </c>
      <c r="H14" s="16">
        <f>VLOOKUP($A14,'[1]Scores - All Teams'!$B:$W,8,FALSE)</f>
        <v>3</v>
      </c>
      <c r="I14" s="16">
        <f>VLOOKUP($A14,'[1]Scores - All Teams'!$B:$W,9,FALSE)</f>
        <v>7</v>
      </c>
      <c r="J14" s="17">
        <f>VLOOKUP($A14,'[1]Scores - All Teams'!$B:$W,10,FALSE)</f>
        <v>6</v>
      </c>
      <c r="K14" s="11">
        <f t="shared" si="0"/>
        <v>50</v>
      </c>
      <c r="L14" s="15">
        <f>VLOOKUP($A14,'[1]Scores - All Teams'!$B:$W,12,FALSE)</f>
        <v>4</v>
      </c>
      <c r="M14" s="16">
        <f>VLOOKUP($A14,'[1]Scores - All Teams'!$B:$W,13,FALSE)</f>
        <v>6</v>
      </c>
      <c r="N14" s="16">
        <f>VLOOKUP($A14,'[1]Scores - All Teams'!$B:$W,14,FALSE)</f>
        <v>6</v>
      </c>
      <c r="O14" s="16">
        <f>VLOOKUP($A14,'[1]Scores - All Teams'!$B:$W,15,FALSE)</f>
        <v>2</v>
      </c>
      <c r="P14" s="16">
        <f>VLOOKUP($A14,'[1]Scores - All Teams'!$B:$W,16,FALSE)</f>
        <v>8</v>
      </c>
      <c r="Q14" s="16">
        <f>VLOOKUP($A14,'[1]Scores - All Teams'!$B:$W,17,FALSE)</f>
        <v>6</v>
      </c>
      <c r="R14" s="16">
        <f>VLOOKUP($A14,'[1]Scores - All Teams'!$B:$W,18,FALSE)</f>
        <v>7</v>
      </c>
      <c r="S14" s="16">
        <f>VLOOKUP($A14,'[1]Scores - All Teams'!$B:$W,19,FALSE)</f>
        <v>4</v>
      </c>
      <c r="T14" s="17">
        <f>VLOOKUP($A14,'[1]Scores - All Teams'!$B:$W,20,FALSE)</f>
        <v>7</v>
      </c>
      <c r="U14" s="8">
        <f t="shared" si="1"/>
        <v>50</v>
      </c>
      <c r="V14" s="12">
        <f t="shared" si="2"/>
        <v>100</v>
      </c>
      <c r="W14" s="12">
        <f>VLOOKUP(A14,'[1]Scores - All Teams'!$B$2:$X$73,23,FALSE)</f>
        <v>19</v>
      </c>
      <c r="X14" s="12">
        <f t="shared" si="3"/>
        <v>81</v>
      </c>
      <c r="Y14" s="13"/>
    </row>
    <row r="15" spans="1:25" ht="30" customHeight="1">
      <c r="A15" s="14" t="s">
        <v>40</v>
      </c>
      <c r="B15" s="15">
        <f>VLOOKUP($A15,'[1]Scores - All Teams'!$B:$W,2,FALSE)</f>
        <v>6</v>
      </c>
      <c r="C15" s="16">
        <f>VLOOKUP($A15,'[1]Scores - All Teams'!$B:$W,3,FALSE)</f>
        <v>5</v>
      </c>
      <c r="D15" s="16">
        <f>VLOOKUP($A15,'[1]Scores - All Teams'!$B:$W,4,FALSE)</f>
        <v>5</v>
      </c>
      <c r="E15" s="16">
        <f>VLOOKUP($A15,'[1]Scores - All Teams'!$B:$W,5,FALSE)</f>
        <v>5</v>
      </c>
      <c r="F15" s="16">
        <f>VLOOKUP($A15,'[1]Scores - All Teams'!$B:$W,6,FALSE)</f>
        <v>7</v>
      </c>
      <c r="G15" s="16">
        <f>VLOOKUP($A15,'[1]Scores - All Teams'!$B:$W,7,FALSE)</f>
        <v>5</v>
      </c>
      <c r="H15" s="16">
        <f>VLOOKUP($A15,'[1]Scores - All Teams'!$B:$W,8,FALSE)</f>
        <v>6</v>
      </c>
      <c r="I15" s="16">
        <f>VLOOKUP($A15,'[1]Scores - All Teams'!$B:$W,9,FALSE)</f>
        <v>8</v>
      </c>
      <c r="J15" s="17">
        <f>VLOOKUP($A15,'[1]Scores - All Teams'!$B:$W,10,FALSE)</f>
        <v>5</v>
      </c>
      <c r="K15" s="11">
        <f t="shared" si="0"/>
        <v>52</v>
      </c>
      <c r="L15" s="15">
        <f>VLOOKUP($A15,'[1]Scores - All Teams'!$B:$W,12,FALSE)</f>
        <v>4</v>
      </c>
      <c r="M15" s="16">
        <f>VLOOKUP($A15,'[1]Scores - All Teams'!$B:$W,13,FALSE)</f>
        <v>7</v>
      </c>
      <c r="N15" s="16">
        <f>VLOOKUP($A15,'[1]Scores - All Teams'!$B:$W,14,FALSE)</f>
        <v>5</v>
      </c>
      <c r="O15" s="16">
        <f>VLOOKUP($A15,'[1]Scores - All Teams'!$B:$W,15,FALSE)</f>
        <v>4</v>
      </c>
      <c r="P15" s="16">
        <f>VLOOKUP($A15,'[1]Scores - All Teams'!$B:$W,16,FALSE)</f>
        <v>7</v>
      </c>
      <c r="Q15" s="16">
        <f>VLOOKUP($A15,'[1]Scores - All Teams'!$B:$W,17,FALSE)</f>
        <v>6</v>
      </c>
      <c r="R15" s="16">
        <f>VLOOKUP($A15,'[1]Scores - All Teams'!$B:$W,18,FALSE)</f>
        <v>7</v>
      </c>
      <c r="S15" s="16">
        <f>VLOOKUP($A15,'[1]Scores - All Teams'!$B:$W,19,FALSE)</f>
        <v>3</v>
      </c>
      <c r="T15" s="17">
        <f>VLOOKUP($A15,'[1]Scores - All Teams'!$B:$W,20,FALSE)</f>
        <v>7</v>
      </c>
      <c r="U15" s="8">
        <f t="shared" si="1"/>
        <v>50</v>
      </c>
      <c r="V15" s="12">
        <f t="shared" si="2"/>
        <v>102</v>
      </c>
      <c r="W15" s="12">
        <f>VLOOKUP(A15,'[1]Scores - All Teams'!$B$2:$X$73,23,FALSE)</f>
        <v>17</v>
      </c>
      <c r="X15" s="12">
        <f t="shared" si="3"/>
        <v>85</v>
      </c>
      <c r="Y15" s="13"/>
    </row>
    <row r="16" spans="1:25" ht="30" customHeight="1">
      <c r="A16" s="14" t="s">
        <v>41</v>
      </c>
      <c r="B16" s="15">
        <f>VLOOKUP($A16,'[1]Scores - All Teams'!$B:$W,2,FALSE)</f>
        <v>5</v>
      </c>
      <c r="C16" s="16">
        <f>VLOOKUP($A16,'[1]Scores - All Teams'!$B:$W,3,FALSE)</f>
        <v>5</v>
      </c>
      <c r="D16" s="16">
        <f>VLOOKUP($A16,'[1]Scores - All Teams'!$B:$W,4,FALSE)</f>
        <v>3</v>
      </c>
      <c r="E16" s="16">
        <f>VLOOKUP($A16,'[1]Scores - All Teams'!$B:$W,5,FALSE)</f>
        <v>6</v>
      </c>
      <c r="F16" s="16">
        <f>VLOOKUP($A16,'[1]Scores - All Teams'!$B:$W,6,FALSE)</f>
        <v>6</v>
      </c>
      <c r="G16" s="16">
        <f>VLOOKUP($A16,'[1]Scores - All Teams'!$B:$W,7,FALSE)</f>
        <v>5</v>
      </c>
      <c r="H16" s="16">
        <f>VLOOKUP($A16,'[1]Scores - All Teams'!$B:$W,8,FALSE)</f>
        <v>5</v>
      </c>
      <c r="I16" s="16">
        <f>VLOOKUP($A16,'[1]Scores - All Teams'!$B:$W,9,FALSE)</f>
        <v>7</v>
      </c>
      <c r="J16" s="17">
        <f>VLOOKUP($A16,'[1]Scores - All Teams'!$B:$W,10,FALSE)</f>
        <v>6</v>
      </c>
      <c r="K16" s="11">
        <f t="shared" si="0"/>
        <v>48</v>
      </c>
      <c r="L16" s="15">
        <f>VLOOKUP($A16,'[1]Scores - All Teams'!$B:$W,12,FALSE)</f>
        <v>4</v>
      </c>
      <c r="M16" s="16">
        <f>VLOOKUP($A16,'[1]Scores - All Teams'!$B:$W,13,FALSE)</f>
        <v>7</v>
      </c>
      <c r="N16" s="16">
        <f>VLOOKUP($A16,'[1]Scores - All Teams'!$B:$W,14,FALSE)</f>
        <v>5</v>
      </c>
      <c r="O16" s="16">
        <f>VLOOKUP($A16,'[1]Scores - All Teams'!$B:$W,15,FALSE)</f>
        <v>4</v>
      </c>
      <c r="P16" s="16">
        <f>VLOOKUP($A16,'[1]Scores - All Teams'!$B:$W,16,FALSE)</f>
        <v>7</v>
      </c>
      <c r="Q16" s="16">
        <f>VLOOKUP($A16,'[1]Scores - All Teams'!$B:$W,17,FALSE)</f>
        <v>8</v>
      </c>
      <c r="R16" s="16">
        <f>VLOOKUP($A16,'[1]Scores - All Teams'!$B:$W,18,FALSE)</f>
        <v>8</v>
      </c>
      <c r="S16" s="16">
        <f>VLOOKUP($A16,'[1]Scores - All Teams'!$B:$W,19,FALSE)</f>
        <v>6</v>
      </c>
      <c r="T16" s="17">
        <f>VLOOKUP($A16,'[1]Scores - All Teams'!$B:$W,20,FALSE)</f>
        <v>5</v>
      </c>
      <c r="U16" s="8">
        <f t="shared" si="1"/>
        <v>54</v>
      </c>
      <c r="V16" s="12">
        <f t="shared" si="2"/>
        <v>102</v>
      </c>
      <c r="W16" s="12">
        <f>VLOOKUP(A16,'[1]Scores - All Teams'!$B$2:$X$73,23,FALSE)</f>
        <v>17</v>
      </c>
      <c r="X16" s="12">
        <f t="shared" si="3"/>
        <v>85</v>
      </c>
      <c r="Y16" s="13"/>
    </row>
    <row r="17" spans="1:25" ht="30" customHeight="1">
      <c r="A17" s="14" t="s">
        <v>42</v>
      </c>
      <c r="B17" s="15">
        <f>VLOOKUP($A17,'[1]Scores - All Teams'!$B:$W,2,FALSE)</f>
        <v>6</v>
      </c>
      <c r="C17" s="16">
        <f>VLOOKUP($A17,'[1]Scores - All Teams'!$B:$W,3,FALSE)</f>
        <v>5</v>
      </c>
      <c r="D17" s="16">
        <f>VLOOKUP($A17,'[1]Scores - All Teams'!$B:$W,4,FALSE)</f>
        <v>4</v>
      </c>
      <c r="E17" s="16">
        <f>VLOOKUP($A17,'[1]Scores - All Teams'!$B:$W,5,FALSE)</f>
        <v>7</v>
      </c>
      <c r="F17" s="16">
        <f>VLOOKUP($A17,'[1]Scores - All Teams'!$B:$W,6,FALSE)</f>
        <v>8</v>
      </c>
      <c r="G17" s="16">
        <f>VLOOKUP($A17,'[1]Scores - All Teams'!$B:$W,7,FALSE)</f>
        <v>6</v>
      </c>
      <c r="H17" s="16">
        <f>VLOOKUP($A17,'[1]Scores - All Teams'!$B:$W,8,FALSE)</f>
        <v>5</v>
      </c>
      <c r="I17" s="16">
        <f>VLOOKUP($A17,'[1]Scores - All Teams'!$B:$W,9,FALSE)</f>
        <v>7</v>
      </c>
      <c r="J17" s="17">
        <f>VLOOKUP($A17,'[1]Scores - All Teams'!$B:$W,10,FALSE)</f>
        <v>4</v>
      </c>
      <c r="K17" s="11">
        <f t="shared" si="0"/>
        <v>52</v>
      </c>
      <c r="L17" s="15">
        <f>VLOOKUP($A17,'[1]Scores - All Teams'!$B:$W,12,FALSE)</f>
        <v>4</v>
      </c>
      <c r="M17" s="16">
        <f>VLOOKUP($A17,'[1]Scores - All Teams'!$B:$W,13,FALSE)</f>
        <v>7</v>
      </c>
      <c r="N17" s="16">
        <f>VLOOKUP($A17,'[1]Scores - All Teams'!$B:$W,14,FALSE)</f>
        <v>7</v>
      </c>
      <c r="O17" s="16">
        <f>VLOOKUP($A17,'[1]Scores - All Teams'!$B:$W,15,FALSE)</f>
        <v>4</v>
      </c>
      <c r="P17" s="16">
        <f>VLOOKUP($A17,'[1]Scores - All Teams'!$B:$W,16,FALSE)</f>
        <v>7</v>
      </c>
      <c r="Q17" s="16">
        <f>VLOOKUP($A17,'[1]Scores - All Teams'!$B:$W,17,FALSE)</f>
        <v>7</v>
      </c>
      <c r="R17" s="16">
        <f>VLOOKUP($A17,'[1]Scores - All Teams'!$B:$W,18,FALSE)</f>
        <v>5</v>
      </c>
      <c r="S17" s="16">
        <f>VLOOKUP($A17,'[1]Scores - All Teams'!$B:$W,19,FALSE)</f>
        <v>5</v>
      </c>
      <c r="T17" s="17">
        <f>VLOOKUP($A17,'[1]Scores - All Teams'!$B:$W,20,FALSE)</f>
        <v>6</v>
      </c>
      <c r="U17" s="8">
        <f t="shared" si="1"/>
        <v>52</v>
      </c>
      <c r="V17" s="12">
        <f t="shared" si="2"/>
        <v>104</v>
      </c>
      <c r="W17" s="12">
        <f>VLOOKUP(A17,'[1]Scores - All Teams'!$B$2:$X$73,23,FALSE)</f>
        <v>21</v>
      </c>
      <c r="X17" s="12">
        <f t="shared" si="3"/>
        <v>83</v>
      </c>
      <c r="Y17" s="13"/>
    </row>
    <row r="18" spans="1:25" ht="30" customHeight="1">
      <c r="A18" s="14" t="s">
        <v>43</v>
      </c>
      <c r="B18" s="15">
        <f>VLOOKUP($A18,'[1]Scores - All Teams'!$B:$W,2,FALSE)</f>
        <v>5</v>
      </c>
      <c r="C18" s="16">
        <f>VLOOKUP($A18,'[1]Scores - All Teams'!$B:$W,3,FALSE)</f>
        <v>6</v>
      </c>
      <c r="D18" s="16">
        <f>VLOOKUP($A18,'[1]Scores - All Teams'!$B:$W,4,FALSE)</f>
        <v>4</v>
      </c>
      <c r="E18" s="16">
        <f>VLOOKUP($A18,'[1]Scores - All Teams'!$B:$W,5,FALSE)</f>
        <v>6</v>
      </c>
      <c r="F18" s="16">
        <f>VLOOKUP($A18,'[1]Scores - All Teams'!$B:$W,6,FALSE)</f>
        <v>7</v>
      </c>
      <c r="G18" s="16">
        <f>VLOOKUP($A18,'[1]Scores - All Teams'!$B:$W,7,FALSE)</f>
        <v>5</v>
      </c>
      <c r="H18" s="16">
        <f>VLOOKUP($A18,'[1]Scores - All Teams'!$B:$W,8,FALSE)</f>
        <v>5</v>
      </c>
      <c r="I18" s="16">
        <f>VLOOKUP($A18,'[1]Scores - All Teams'!$B:$W,9,FALSE)</f>
        <v>7</v>
      </c>
      <c r="J18" s="17">
        <f>VLOOKUP($A18,'[1]Scores - All Teams'!$B:$W,10,FALSE)</f>
        <v>7</v>
      </c>
      <c r="K18" s="11">
        <f t="shared" si="0"/>
        <v>52</v>
      </c>
      <c r="L18" s="15">
        <f>VLOOKUP($A18,'[1]Scores - All Teams'!$B:$W,12,FALSE)</f>
        <v>3</v>
      </c>
      <c r="M18" s="16">
        <f>VLOOKUP($A18,'[1]Scores - All Teams'!$B:$W,13,FALSE)</f>
        <v>8</v>
      </c>
      <c r="N18" s="16">
        <f>VLOOKUP($A18,'[1]Scores - All Teams'!$B:$W,14,FALSE)</f>
        <v>7</v>
      </c>
      <c r="O18" s="16">
        <f>VLOOKUP($A18,'[1]Scores - All Teams'!$B:$W,15,FALSE)</f>
        <v>3</v>
      </c>
      <c r="P18" s="16">
        <f>VLOOKUP($A18,'[1]Scores - All Teams'!$B:$W,16,FALSE)</f>
        <v>7</v>
      </c>
      <c r="Q18" s="16">
        <f>VLOOKUP($A18,'[1]Scores - All Teams'!$B:$W,17,FALSE)</f>
        <v>7</v>
      </c>
      <c r="R18" s="16">
        <f>VLOOKUP($A18,'[1]Scores - All Teams'!$B:$W,18,FALSE)</f>
        <v>7</v>
      </c>
      <c r="S18" s="16">
        <f>VLOOKUP($A18,'[1]Scores - All Teams'!$B:$W,19,FALSE)</f>
        <v>4</v>
      </c>
      <c r="T18" s="17">
        <f>VLOOKUP($A18,'[1]Scores - All Teams'!$B:$W,20,FALSE)</f>
        <v>6</v>
      </c>
      <c r="U18" s="8">
        <f t="shared" si="1"/>
        <v>52</v>
      </c>
      <c r="V18" s="12">
        <f t="shared" si="2"/>
        <v>104</v>
      </c>
      <c r="W18" s="12">
        <f>VLOOKUP(A18,'[1]Scores - All Teams'!$B$2:$X$73,23,FALSE)</f>
        <v>21</v>
      </c>
      <c r="X18" s="12">
        <f t="shared" si="3"/>
        <v>83</v>
      </c>
      <c r="Y18" s="13"/>
    </row>
    <row r="19" spans="1:25" ht="30" customHeight="1" thickBot="1">
      <c r="A19" s="19" t="s">
        <v>44</v>
      </c>
      <c r="B19" s="20">
        <f>VLOOKUP($A19,'[1]Scores - All Teams'!$B:$W,2,FALSE)</f>
        <v>5</v>
      </c>
      <c r="C19" s="21">
        <f>VLOOKUP($A19,'[1]Scores - All Teams'!$B:$W,3,FALSE)</f>
        <v>6</v>
      </c>
      <c r="D19" s="21">
        <f>VLOOKUP($A19,'[1]Scores - All Teams'!$B:$W,4,FALSE)</f>
        <v>4</v>
      </c>
      <c r="E19" s="21">
        <f>VLOOKUP($A19,'[1]Scores - All Teams'!$B:$W,5,FALSE)</f>
        <v>5</v>
      </c>
      <c r="F19" s="21">
        <f>VLOOKUP($A19,'[1]Scores - All Teams'!$B:$W,6,FALSE)</f>
        <v>9</v>
      </c>
      <c r="G19" s="21">
        <f>VLOOKUP($A19,'[1]Scores - All Teams'!$B:$W,7,FALSE)</f>
        <v>5</v>
      </c>
      <c r="H19" s="21">
        <f>VLOOKUP($A19,'[1]Scores - All Teams'!$B:$W,8,FALSE)</f>
        <v>6</v>
      </c>
      <c r="I19" s="21">
        <f>VLOOKUP($A19,'[1]Scores - All Teams'!$B:$W,9,FALSE)</f>
        <v>8</v>
      </c>
      <c r="J19" s="22">
        <f>VLOOKUP($A19,'[1]Scores - All Teams'!$B:$W,10,FALSE)</f>
        <v>5</v>
      </c>
      <c r="K19" s="23">
        <f t="shared" si="0"/>
        <v>53</v>
      </c>
      <c r="L19" s="20">
        <f>VLOOKUP($A19,'[1]Scores - All Teams'!$B:$W,12,FALSE)</f>
        <v>4</v>
      </c>
      <c r="M19" s="21">
        <f>VLOOKUP($A19,'[1]Scores - All Teams'!$B:$W,13,FALSE)</f>
        <v>6</v>
      </c>
      <c r="N19" s="21">
        <f>VLOOKUP($A19,'[1]Scores - All Teams'!$B:$W,14,FALSE)</f>
        <v>6</v>
      </c>
      <c r="O19" s="21">
        <f>VLOOKUP($A19,'[1]Scores - All Teams'!$B:$W,15,FALSE)</f>
        <v>4</v>
      </c>
      <c r="P19" s="21">
        <f>VLOOKUP($A19,'[1]Scores - All Teams'!$B:$W,16,FALSE)</f>
        <v>7</v>
      </c>
      <c r="Q19" s="21">
        <f>VLOOKUP($A19,'[1]Scores - All Teams'!$B:$W,17,FALSE)</f>
        <v>8</v>
      </c>
      <c r="R19" s="21">
        <f>VLOOKUP($A19,'[1]Scores - All Teams'!$B:$W,18,FALSE)</f>
        <v>6</v>
      </c>
      <c r="S19" s="21">
        <f>VLOOKUP($A19,'[1]Scores - All Teams'!$B:$W,19,FALSE)</f>
        <v>6</v>
      </c>
      <c r="T19" s="22">
        <f>VLOOKUP($A19,'[1]Scores - All Teams'!$B:$W,20,FALSE)</f>
        <v>6</v>
      </c>
      <c r="U19" s="23">
        <f t="shared" si="1"/>
        <v>53</v>
      </c>
      <c r="V19" s="23">
        <f t="shared" si="2"/>
        <v>106</v>
      </c>
      <c r="W19" s="23">
        <f>VLOOKUP(A19,'[1]Scores - All Teams'!$B$2:$X$73,23,FALSE)</f>
        <v>19</v>
      </c>
      <c r="X19" s="23">
        <f t="shared" si="3"/>
        <v>87</v>
      </c>
      <c r="Y19" s="24"/>
    </row>
    <row r="20" spans="1:25" ht="30" hidden="1" customHeight="1" thickBot="1">
      <c r="A20" s="25"/>
      <c r="B20" s="15">
        <f>VLOOKUP($A20,'[1]Scores - All Teams'!$B:$W,2,FALSE)</f>
        <v>0</v>
      </c>
      <c r="C20" s="16">
        <f>VLOOKUP($A20,'[1]Scores - All Teams'!$B:$W,3,FALSE)</f>
        <v>0</v>
      </c>
      <c r="D20" s="16">
        <f>VLOOKUP($A20,'[1]Scores - All Teams'!$B:$W,4,FALSE)</f>
        <v>0</v>
      </c>
      <c r="E20" s="16">
        <f>VLOOKUP($A20,'[1]Scores - All Teams'!$B:$W,5,FALSE)</f>
        <v>0</v>
      </c>
      <c r="F20" s="16">
        <f>VLOOKUP($A20,'[1]Scores - All Teams'!$B:$W,6,FALSE)</f>
        <v>0</v>
      </c>
      <c r="G20" s="16">
        <f>VLOOKUP($A20,'[1]Scores - All Teams'!$B:$W,7,FALSE)</f>
        <v>0</v>
      </c>
      <c r="H20" s="16">
        <f>VLOOKUP($A20,'[1]Scores - All Teams'!$B:$W,8,FALSE)</f>
        <v>0</v>
      </c>
      <c r="I20" s="16">
        <f>VLOOKUP($A20,'[1]Scores - All Teams'!$B:$W,9,FALSE)</f>
        <v>0</v>
      </c>
      <c r="J20" s="17">
        <f>VLOOKUP($A20,'[1]Scores - All Teams'!$B:$W,10,FALSE)</f>
        <v>0</v>
      </c>
      <c r="K20" s="26">
        <f t="shared" si="0"/>
        <v>0</v>
      </c>
      <c r="L20" s="15">
        <f>VLOOKUP($A20,'[1]Scores - All Teams'!$B:$W,12,FALSE)</f>
        <v>0</v>
      </c>
      <c r="M20" s="16">
        <f>VLOOKUP($A20,'[1]Scores - All Teams'!$B:$W,13,FALSE)</f>
        <v>0</v>
      </c>
      <c r="N20" s="16">
        <f>VLOOKUP($A20,'[1]Scores - All Teams'!$B:$W,14,FALSE)</f>
        <v>0</v>
      </c>
      <c r="O20" s="16">
        <f>VLOOKUP($A20,'[1]Scores - All Teams'!$B:$W,15,FALSE)</f>
        <v>0</v>
      </c>
      <c r="P20" s="16">
        <f>VLOOKUP($A20,'[1]Scores - All Teams'!$B:$W,16,FALSE)</f>
        <v>0</v>
      </c>
      <c r="Q20" s="16">
        <f>VLOOKUP($A20,'[1]Scores - All Teams'!$B:$W,17,FALSE)</f>
        <v>0</v>
      </c>
      <c r="R20" s="16">
        <f>VLOOKUP($A20,'[1]Scores - All Teams'!$B:$W,18,FALSE)</f>
        <v>0</v>
      </c>
      <c r="S20" s="16">
        <f>VLOOKUP($A20,'[1]Scores - All Teams'!$B:$W,19,FALSE)</f>
        <v>0</v>
      </c>
      <c r="T20" s="17">
        <f>VLOOKUP($A20,'[1]Scores - All Teams'!$B:$W,20,FALSE)</f>
        <v>0</v>
      </c>
      <c r="U20" s="27">
        <f t="shared" si="1"/>
        <v>0</v>
      </c>
      <c r="V20" s="28">
        <f t="shared" si="2"/>
        <v>0</v>
      </c>
      <c r="W20" s="29">
        <f>VLOOKUP(A20,'[1]Scores - All Teams'!$B$2:$X$73,23,FALSE)</f>
        <v>0</v>
      </c>
      <c r="X20" s="16">
        <f t="shared" si="3"/>
        <v>0</v>
      </c>
      <c r="Y20" s="30"/>
    </row>
    <row r="21" spans="1:25" ht="30" hidden="1" customHeight="1" thickBot="1">
      <c r="A21" s="31"/>
      <c r="B21" s="15">
        <f>VLOOKUP($A21,'[1]Scores - All Teams'!$B:$W,2,FALSE)</f>
        <v>0</v>
      </c>
      <c r="C21" s="16">
        <f>VLOOKUP($A21,'[1]Scores - All Teams'!$B:$W,3,FALSE)</f>
        <v>0</v>
      </c>
      <c r="D21" s="16">
        <f>VLOOKUP($A21,'[1]Scores - All Teams'!$B:$W,4,FALSE)</f>
        <v>0</v>
      </c>
      <c r="E21" s="16">
        <f>VLOOKUP($A21,'[1]Scores - All Teams'!$B:$W,5,FALSE)</f>
        <v>0</v>
      </c>
      <c r="F21" s="16">
        <f>VLOOKUP($A21,'[1]Scores - All Teams'!$B:$W,6,FALSE)</f>
        <v>0</v>
      </c>
      <c r="G21" s="16">
        <f>VLOOKUP($A21,'[1]Scores - All Teams'!$B:$W,7,FALSE)</f>
        <v>0</v>
      </c>
      <c r="H21" s="16">
        <f>VLOOKUP($A21,'[1]Scores - All Teams'!$B:$W,8,FALSE)</f>
        <v>0</v>
      </c>
      <c r="I21" s="16">
        <f>VLOOKUP($A21,'[1]Scores - All Teams'!$B:$W,9,FALSE)</f>
        <v>0</v>
      </c>
      <c r="J21" s="17">
        <f>VLOOKUP($A21,'[1]Scores - All Teams'!$B:$W,10,FALSE)</f>
        <v>0</v>
      </c>
      <c r="K21" s="11">
        <f t="shared" si="0"/>
        <v>0</v>
      </c>
      <c r="L21" s="15">
        <f>VLOOKUP($A21,'[1]Scores - All Teams'!$B:$W,12,FALSE)</f>
        <v>0</v>
      </c>
      <c r="M21" s="16">
        <f>VLOOKUP($A21,'[1]Scores - All Teams'!$B:$W,13,FALSE)</f>
        <v>0</v>
      </c>
      <c r="N21" s="16">
        <f>VLOOKUP($A21,'[1]Scores - All Teams'!$B:$W,14,FALSE)</f>
        <v>0</v>
      </c>
      <c r="O21" s="16">
        <f>VLOOKUP($A21,'[1]Scores - All Teams'!$B:$W,15,FALSE)</f>
        <v>0</v>
      </c>
      <c r="P21" s="16">
        <f>VLOOKUP($A21,'[1]Scores - All Teams'!$B:$W,16,FALSE)</f>
        <v>0</v>
      </c>
      <c r="Q21" s="16">
        <f>VLOOKUP($A21,'[1]Scores - All Teams'!$B:$W,17,FALSE)</f>
        <v>0</v>
      </c>
      <c r="R21" s="16">
        <f>VLOOKUP($A21,'[1]Scores - All Teams'!$B:$W,18,FALSE)</f>
        <v>0</v>
      </c>
      <c r="S21" s="16">
        <f>VLOOKUP($A21,'[1]Scores - All Teams'!$B:$W,19,FALSE)</f>
        <v>0</v>
      </c>
      <c r="T21" s="17">
        <f>VLOOKUP($A21,'[1]Scores - All Teams'!$B:$W,20,FALSE)</f>
        <v>0</v>
      </c>
      <c r="U21" s="32">
        <f t="shared" si="1"/>
        <v>0</v>
      </c>
      <c r="V21" s="33">
        <f t="shared" si="2"/>
        <v>0</v>
      </c>
      <c r="W21" s="29">
        <f>VLOOKUP(A21,'[1]Scores - All Teams'!$B$2:$X$73,23,FALSE)</f>
        <v>0</v>
      </c>
      <c r="X21" s="16">
        <f t="shared" si="3"/>
        <v>0</v>
      </c>
      <c r="Y21" s="34"/>
    </row>
    <row r="22" spans="1:25" ht="30" hidden="1" customHeight="1" thickBot="1">
      <c r="A22" s="31"/>
      <c r="B22" s="15">
        <f>VLOOKUP($A22,'[1]Scores - All Teams'!$B:$W,2,FALSE)</f>
        <v>0</v>
      </c>
      <c r="C22" s="16">
        <f>VLOOKUP($A22,'[1]Scores - All Teams'!$B:$W,3,FALSE)</f>
        <v>0</v>
      </c>
      <c r="D22" s="16">
        <f>VLOOKUP($A22,'[1]Scores - All Teams'!$B:$W,4,FALSE)</f>
        <v>0</v>
      </c>
      <c r="E22" s="16">
        <f>VLOOKUP($A22,'[1]Scores - All Teams'!$B:$W,5,FALSE)</f>
        <v>0</v>
      </c>
      <c r="F22" s="16">
        <f>VLOOKUP($A22,'[1]Scores - All Teams'!$B:$W,6,FALSE)</f>
        <v>0</v>
      </c>
      <c r="G22" s="16">
        <f>VLOOKUP($A22,'[1]Scores - All Teams'!$B:$W,7,FALSE)</f>
        <v>0</v>
      </c>
      <c r="H22" s="16">
        <f>VLOOKUP($A22,'[1]Scores - All Teams'!$B:$W,8,FALSE)</f>
        <v>0</v>
      </c>
      <c r="I22" s="16">
        <f>VLOOKUP($A22,'[1]Scores - All Teams'!$B:$W,9,FALSE)</f>
        <v>0</v>
      </c>
      <c r="J22" s="17">
        <f>VLOOKUP($A22,'[1]Scores - All Teams'!$B:$W,10,FALSE)</f>
        <v>0</v>
      </c>
      <c r="K22" s="11">
        <f t="shared" si="0"/>
        <v>0</v>
      </c>
      <c r="L22" s="15">
        <f>VLOOKUP($A22,'[1]Scores - All Teams'!$B:$W,12,FALSE)</f>
        <v>0</v>
      </c>
      <c r="M22" s="16">
        <f>VLOOKUP($A22,'[1]Scores - All Teams'!$B:$W,13,FALSE)</f>
        <v>0</v>
      </c>
      <c r="N22" s="16">
        <f>VLOOKUP($A22,'[1]Scores - All Teams'!$B:$W,14,FALSE)</f>
        <v>0</v>
      </c>
      <c r="O22" s="16">
        <f>VLOOKUP($A22,'[1]Scores - All Teams'!$B:$W,15,FALSE)</f>
        <v>0</v>
      </c>
      <c r="P22" s="16">
        <f>VLOOKUP($A22,'[1]Scores - All Teams'!$B:$W,16,FALSE)</f>
        <v>0</v>
      </c>
      <c r="Q22" s="16">
        <f>VLOOKUP($A22,'[1]Scores - All Teams'!$B:$W,17,FALSE)</f>
        <v>0</v>
      </c>
      <c r="R22" s="16">
        <f>VLOOKUP($A22,'[1]Scores - All Teams'!$B:$W,18,FALSE)</f>
        <v>0</v>
      </c>
      <c r="S22" s="16">
        <f>VLOOKUP($A22,'[1]Scores - All Teams'!$B:$W,19,FALSE)</f>
        <v>0</v>
      </c>
      <c r="T22" s="17">
        <f>VLOOKUP($A22,'[1]Scores - All Teams'!$B:$W,20,FALSE)</f>
        <v>0</v>
      </c>
      <c r="U22" s="32">
        <f t="shared" si="1"/>
        <v>0</v>
      </c>
      <c r="V22" s="33">
        <f t="shared" si="2"/>
        <v>0</v>
      </c>
      <c r="W22" s="29">
        <f>VLOOKUP(A22,'[1]Scores - All Teams'!$B$2:$X$73,23,FALSE)</f>
        <v>0</v>
      </c>
      <c r="X22" s="16">
        <f t="shared" si="3"/>
        <v>0</v>
      </c>
      <c r="Y22" s="34"/>
    </row>
    <row r="23" spans="1:25" ht="30" hidden="1" customHeight="1" thickBot="1">
      <c r="A23" s="31"/>
      <c r="B23" s="15">
        <f>VLOOKUP($A23,'[1]Scores - All Teams'!$B:$W,2,FALSE)</f>
        <v>0</v>
      </c>
      <c r="C23" s="16">
        <f>VLOOKUP($A23,'[1]Scores - All Teams'!$B:$W,3,FALSE)</f>
        <v>0</v>
      </c>
      <c r="D23" s="16">
        <f>VLOOKUP($A23,'[1]Scores - All Teams'!$B:$W,4,FALSE)</f>
        <v>0</v>
      </c>
      <c r="E23" s="16">
        <f>VLOOKUP($A23,'[1]Scores - All Teams'!$B:$W,5,FALSE)</f>
        <v>0</v>
      </c>
      <c r="F23" s="16">
        <f>VLOOKUP($A23,'[1]Scores - All Teams'!$B:$W,6,FALSE)</f>
        <v>0</v>
      </c>
      <c r="G23" s="16">
        <f>VLOOKUP($A23,'[1]Scores - All Teams'!$B:$W,7,FALSE)</f>
        <v>0</v>
      </c>
      <c r="H23" s="16">
        <f>VLOOKUP($A23,'[1]Scores - All Teams'!$B:$W,8,FALSE)</f>
        <v>0</v>
      </c>
      <c r="I23" s="16">
        <f>VLOOKUP($A23,'[1]Scores - All Teams'!$B:$W,9,FALSE)</f>
        <v>0</v>
      </c>
      <c r="J23" s="17">
        <f>VLOOKUP($A23,'[1]Scores - All Teams'!$B:$W,10,FALSE)</f>
        <v>0</v>
      </c>
      <c r="K23" s="11">
        <f t="shared" si="0"/>
        <v>0</v>
      </c>
      <c r="L23" s="15">
        <f>VLOOKUP($A23,'[1]Scores - All Teams'!$B:$W,12,FALSE)</f>
        <v>0</v>
      </c>
      <c r="M23" s="16">
        <f>VLOOKUP($A23,'[1]Scores - All Teams'!$B:$W,13,FALSE)</f>
        <v>0</v>
      </c>
      <c r="N23" s="16">
        <f>VLOOKUP($A23,'[1]Scores - All Teams'!$B:$W,14,FALSE)</f>
        <v>0</v>
      </c>
      <c r="O23" s="16">
        <f>VLOOKUP($A23,'[1]Scores - All Teams'!$B:$W,15,FALSE)</f>
        <v>0</v>
      </c>
      <c r="P23" s="16">
        <f>VLOOKUP($A23,'[1]Scores - All Teams'!$B:$W,16,FALSE)</f>
        <v>0</v>
      </c>
      <c r="Q23" s="16">
        <f>VLOOKUP($A23,'[1]Scores - All Teams'!$B:$W,17,FALSE)</f>
        <v>0</v>
      </c>
      <c r="R23" s="16">
        <f>VLOOKUP($A23,'[1]Scores - All Teams'!$B:$W,18,FALSE)</f>
        <v>0</v>
      </c>
      <c r="S23" s="16">
        <f>VLOOKUP($A23,'[1]Scores - All Teams'!$B:$W,19,FALSE)</f>
        <v>0</v>
      </c>
      <c r="T23" s="17">
        <f>VLOOKUP($A23,'[1]Scores - All Teams'!$B:$W,20,FALSE)</f>
        <v>0</v>
      </c>
      <c r="U23" s="32">
        <f t="shared" si="1"/>
        <v>0</v>
      </c>
      <c r="V23" s="33">
        <f t="shared" si="2"/>
        <v>0</v>
      </c>
      <c r="W23" s="29">
        <f>VLOOKUP(A23,'[1]Scores - All Teams'!$B$2:$X$73,23,FALSE)</f>
        <v>0</v>
      </c>
      <c r="X23" s="16">
        <f t="shared" si="3"/>
        <v>0</v>
      </c>
      <c r="Y23" s="34"/>
    </row>
    <row r="24" spans="1:25" hidden="1">
      <c r="A24" s="31"/>
      <c r="B24" s="15">
        <f>VLOOKUP($A24,'[1]Scores - All Teams'!$B:$W,2,FALSE)</f>
        <v>0</v>
      </c>
      <c r="C24" s="16">
        <f>VLOOKUP($A24,'[1]Scores - All Teams'!$B:$W,3,FALSE)</f>
        <v>0</v>
      </c>
      <c r="D24" s="16">
        <f>VLOOKUP($A24,'[1]Scores - All Teams'!$B:$W,4,FALSE)</f>
        <v>0</v>
      </c>
      <c r="E24" s="16">
        <f>VLOOKUP($A24,'[1]Scores - All Teams'!$B:$W,5,FALSE)</f>
        <v>0</v>
      </c>
      <c r="F24" s="16">
        <f>VLOOKUP($A24,'[1]Scores - All Teams'!$B:$W,6,FALSE)</f>
        <v>0</v>
      </c>
      <c r="G24" s="16">
        <f>VLOOKUP($A24,'[1]Scores - All Teams'!$B:$W,7,FALSE)</f>
        <v>0</v>
      </c>
      <c r="H24" s="16">
        <f>VLOOKUP($A24,'[1]Scores - All Teams'!$B:$W,8,FALSE)</f>
        <v>0</v>
      </c>
      <c r="I24" s="16">
        <f>VLOOKUP($A24,'[1]Scores - All Teams'!$B:$W,9,FALSE)</f>
        <v>0</v>
      </c>
      <c r="J24" s="17">
        <f>VLOOKUP($A24,'[1]Scores - All Teams'!$B:$W,10,FALSE)</f>
        <v>0</v>
      </c>
      <c r="K24" s="11">
        <f t="shared" si="0"/>
        <v>0</v>
      </c>
      <c r="L24" s="15">
        <f>VLOOKUP($A24,'[1]Scores - All Teams'!$B:$W,12,FALSE)</f>
        <v>0</v>
      </c>
      <c r="M24" s="16">
        <f>VLOOKUP($A24,'[1]Scores - All Teams'!$B:$W,13,FALSE)</f>
        <v>0</v>
      </c>
      <c r="N24" s="16">
        <f>VLOOKUP($A24,'[1]Scores - All Teams'!$B:$W,14,FALSE)</f>
        <v>0</v>
      </c>
      <c r="O24" s="16">
        <f>VLOOKUP($A24,'[1]Scores - All Teams'!$B:$W,15,FALSE)</f>
        <v>0</v>
      </c>
      <c r="P24" s="16">
        <f>VLOOKUP($A24,'[1]Scores - All Teams'!$B:$W,16,FALSE)</f>
        <v>0</v>
      </c>
      <c r="Q24" s="16">
        <f>VLOOKUP($A24,'[1]Scores - All Teams'!$B:$W,17,FALSE)</f>
        <v>0</v>
      </c>
      <c r="R24" s="16">
        <f>VLOOKUP($A24,'[1]Scores - All Teams'!$B:$W,18,FALSE)</f>
        <v>0</v>
      </c>
      <c r="S24" s="16">
        <f>VLOOKUP($A24,'[1]Scores - All Teams'!$B:$W,19,FALSE)</f>
        <v>0</v>
      </c>
      <c r="T24" s="17">
        <f>VLOOKUP($A24,'[1]Scores - All Teams'!$B:$W,20,FALSE)</f>
        <v>0</v>
      </c>
      <c r="U24" s="32">
        <f t="shared" si="1"/>
        <v>0</v>
      </c>
      <c r="V24" s="33">
        <f t="shared" si="2"/>
        <v>0</v>
      </c>
      <c r="W24" s="29">
        <f>VLOOKUP(A24,'[1]Scores - All Teams'!$B$2:$X$73,23,FALSE)</f>
        <v>0</v>
      </c>
      <c r="X24" s="16">
        <f t="shared" si="3"/>
        <v>0</v>
      </c>
      <c r="Y24" s="34"/>
    </row>
    <row r="25" spans="1:25">
      <c r="V25" s="35"/>
      <c r="W25" s="36"/>
      <c r="X25" s="36"/>
    </row>
    <row r="26" spans="1:25">
      <c r="V26" s="35"/>
      <c r="W26" s="36"/>
      <c r="X26" s="36"/>
    </row>
    <row r="27" spans="1:25">
      <c r="V27" s="35"/>
      <c r="W27" s="36"/>
      <c r="X27" s="36"/>
    </row>
    <row r="28" spans="1:25">
      <c r="V28" s="35"/>
      <c r="W28" s="36"/>
      <c r="X28" s="36"/>
    </row>
    <row r="29" spans="1:25">
      <c r="V29" s="35"/>
      <c r="W29" s="36"/>
      <c r="X29" s="36"/>
    </row>
    <row r="30" spans="1:25">
      <c r="V30" s="35"/>
      <c r="W30" s="36"/>
      <c r="X30" s="36"/>
    </row>
    <row r="31" spans="1:25">
      <c r="V31" s="35"/>
      <c r="W31" s="36"/>
      <c r="X31" s="36"/>
    </row>
    <row r="32" spans="1:25">
      <c r="V32" s="35"/>
      <c r="W32" s="36"/>
      <c r="X32" s="36"/>
    </row>
    <row r="33" spans="22:24">
      <c r="V33" s="35"/>
      <c r="W33" s="36"/>
      <c r="X33" s="36"/>
    </row>
    <row r="34" spans="22:24">
      <c r="V34" s="35"/>
      <c r="W34" s="36"/>
      <c r="X34" s="36"/>
    </row>
    <row r="35" spans="22:24">
      <c r="V35" s="35"/>
      <c r="W35" s="36"/>
      <c r="X35" s="36"/>
    </row>
    <row r="36" spans="22:24">
      <c r="V36" s="35"/>
      <c r="W36" s="36"/>
      <c r="X36" s="36"/>
    </row>
    <row r="37" spans="22:24">
      <c r="V37" s="35"/>
      <c r="W37" s="36"/>
      <c r="X37" s="36"/>
    </row>
    <row r="38" spans="22:24">
      <c r="V38" s="35"/>
      <c r="W38" s="36"/>
      <c r="X38" s="36"/>
    </row>
    <row r="39" spans="22:24">
      <c r="V39" s="35"/>
      <c r="W39" s="36"/>
      <c r="X39" s="36"/>
    </row>
    <row r="40" spans="22:24">
      <c r="V40" s="35"/>
      <c r="W40" s="36"/>
      <c r="X40" s="36"/>
    </row>
    <row r="41" spans="22:24">
      <c r="V41" s="35"/>
      <c r="W41" s="36"/>
      <c r="X41" s="36"/>
    </row>
    <row r="42" spans="22:24">
      <c r="V42" s="35"/>
      <c r="W42" s="36"/>
      <c r="X42" s="36"/>
    </row>
    <row r="43" spans="22:24">
      <c r="V43" s="35"/>
      <c r="W43" s="36"/>
      <c r="X43" s="36"/>
    </row>
    <row r="44" spans="22:24">
      <c r="V44" s="35"/>
      <c r="W44" s="36"/>
      <c r="X44" s="36"/>
    </row>
    <row r="45" spans="22:24">
      <c r="V45" s="35"/>
      <c r="W45" s="36"/>
      <c r="X45" s="36"/>
    </row>
    <row r="46" spans="22:24">
      <c r="V46" s="35"/>
      <c r="W46" s="36"/>
      <c r="X46" s="36"/>
    </row>
    <row r="47" spans="22:24">
      <c r="V47" s="35"/>
      <c r="W47" s="36"/>
      <c r="X47" s="36"/>
    </row>
    <row r="48" spans="22:24">
      <c r="V48" s="35"/>
      <c r="W48" s="36"/>
      <c r="X48" s="36"/>
    </row>
    <row r="49" spans="22:24">
      <c r="V49" s="35"/>
      <c r="W49" s="36"/>
      <c r="X49" s="36"/>
    </row>
    <row r="50" spans="22:24">
      <c r="V50" s="35"/>
      <c r="W50" s="36"/>
      <c r="X50" s="36"/>
    </row>
    <row r="51" spans="22:24">
      <c r="V51" s="35"/>
      <c r="W51" s="36"/>
      <c r="X51" s="36"/>
    </row>
    <row r="52" spans="22:24">
      <c r="V52" s="35"/>
      <c r="W52" s="36"/>
      <c r="X52" s="36"/>
    </row>
    <row r="53" spans="22:24">
      <c r="V53" s="35"/>
      <c r="W53" s="36"/>
      <c r="X53" s="36"/>
    </row>
    <row r="54" spans="22:24">
      <c r="V54" s="35"/>
      <c r="W54" s="36"/>
      <c r="X54" s="36"/>
    </row>
    <row r="55" spans="22:24">
      <c r="V55" s="35"/>
      <c r="W55" s="36"/>
      <c r="X55" s="36"/>
    </row>
    <row r="56" spans="22:24">
      <c r="V56" s="35"/>
      <c r="W56" s="36"/>
      <c r="X56" s="36"/>
    </row>
    <row r="57" spans="22:24">
      <c r="V57" s="35"/>
      <c r="W57" s="36"/>
      <c r="X57" s="36"/>
    </row>
    <row r="58" spans="22:24">
      <c r="V58" s="35"/>
      <c r="W58" s="36"/>
      <c r="X58" s="36"/>
    </row>
    <row r="59" spans="22:24">
      <c r="V59" s="35"/>
      <c r="W59" s="36"/>
      <c r="X59" s="36"/>
    </row>
    <row r="60" spans="22:24">
      <c r="V60" s="35"/>
      <c r="W60" s="36"/>
      <c r="X60" s="36"/>
    </row>
    <row r="61" spans="22:24">
      <c r="V61" s="35"/>
      <c r="W61" s="36"/>
      <c r="X61" s="36"/>
    </row>
    <row r="62" spans="22:24">
      <c r="V62" s="35"/>
      <c r="W62" s="36"/>
      <c r="X62" s="36"/>
    </row>
    <row r="63" spans="22:24">
      <c r="V63" s="35"/>
      <c r="W63" s="36"/>
      <c r="X63" s="36"/>
    </row>
    <row r="64" spans="22:24">
      <c r="V64" s="35"/>
      <c r="W64" s="36"/>
      <c r="X64" s="36"/>
    </row>
    <row r="65" spans="22:24">
      <c r="V65" s="35"/>
      <c r="W65" s="36"/>
      <c r="X65" s="36"/>
    </row>
    <row r="66" spans="22:24">
      <c r="V66" s="35"/>
      <c r="W66" s="36"/>
      <c r="X66" s="36"/>
    </row>
    <row r="67" spans="22:24">
      <c r="V67" s="35"/>
      <c r="W67" s="36"/>
      <c r="X67" s="36"/>
    </row>
    <row r="68" spans="22:24">
      <c r="V68" s="35"/>
      <c r="W68" s="36"/>
      <c r="X68" s="36"/>
    </row>
    <row r="69" spans="22:24">
      <c r="V69" s="35"/>
      <c r="W69" s="36"/>
      <c r="X69" s="36"/>
    </row>
    <row r="70" spans="22:24">
      <c r="V70" s="35"/>
      <c r="W70" s="36"/>
      <c r="X70" s="36"/>
    </row>
    <row r="71" spans="22:24">
      <c r="V71" s="35"/>
      <c r="W71" s="36"/>
      <c r="X71" s="36"/>
    </row>
    <row r="72" spans="22:24">
      <c r="V72" s="35"/>
      <c r="W72" s="36"/>
      <c r="X72" s="36"/>
    </row>
    <row r="73" spans="22:24">
      <c r="V73" s="35"/>
      <c r="W73" s="36"/>
      <c r="X73" s="36"/>
    </row>
    <row r="74" spans="22:24">
      <c r="V74" s="35"/>
      <c r="W74" s="36"/>
      <c r="X74" s="36"/>
    </row>
    <row r="75" spans="22:24">
      <c r="V75" s="35"/>
      <c r="W75" s="36"/>
      <c r="X75" s="36"/>
    </row>
    <row r="76" spans="22:24">
      <c r="V76" s="35"/>
      <c r="W76" s="36"/>
      <c r="X76" s="36"/>
    </row>
    <row r="77" spans="22:24">
      <c r="V77" s="35"/>
      <c r="W77" s="36"/>
      <c r="X77" s="36"/>
    </row>
    <row r="78" spans="22:24">
      <c r="V78" s="35"/>
      <c r="W78" s="36"/>
      <c r="X78" s="36"/>
    </row>
    <row r="79" spans="22:24">
      <c r="V79" s="35"/>
      <c r="W79" s="36"/>
      <c r="X79" s="36"/>
    </row>
    <row r="80" spans="22:24">
      <c r="V80" s="35"/>
      <c r="W80" s="36"/>
      <c r="X80" s="36"/>
    </row>
    <row r="81" spans="22:24">
      <c r="V81" s="35"/>
      <c r="W81" s="36"/>
      <c r="X81" s="36"/>
    </row>
    <row r="82" spans="22:24">
      <c r="V82" s="35"/>
      <c r="W82" s="36"/>
      <c r="X82" s="36"/>
    </row>
    <row r="83" spans="22:24">
      <c r="V83" s="35"/>
      <c r="W83" s="36"/>
      <c r="X83" s="36"/>
    </row>
    <row r="84" spans="22:24">
      <c r="V84" s="35"/>
      <c r="W84" s="36"/>
      <c r="X84" s="36"/>
    </row>
    <row r="85" spans="22:24">
      <c r="V85" s="35"/>
      <c r="W85" s="36"/>
      <c r="X85" s="36"/>
    </row>
    <row r="86" spans="22:24">
      <c r="V86" s="35"/>
      <c r="W86" s="36"/>
      <c r="X86" s="36"/>
    </row>
    <row r="87" spans="22:24">
      <c r="V87" s="35"/>
      <c r="W87" s="36"/>
      <c r="X87" s="36"/>
    </row>
    <row r="88" spans="22:24">
      <c r="V88" s="35"/>
      <c r="W88" s="36"/>
      <c r="X88" s="36"/>
    </row>
    <row r="89" spans="22:24">
      <c r="V89" s="35"/>
      <c r="W89" s="36"/>
      <c r="X89" s="36"/>
    </row>
    <row r="90" spans="22:24">
      <c r="V90" s="35"/>
      <c r="W90" s="36"/>
      <c r="X90" s="36"/>
    </row>
    <row r="91" spans="22:24">
      <c r="V91" s="35"/>
      <c r="W91" s="36"/>
      <c r="X91" s="36"/>
    </row>
    <row r="92" spans="22:24">
      <c r="V92" s="35"/>
      <c r="W92" s="36"/>
      <c r="X92" s="36"/>
    </row>
    <row r="93" spans="22:24">
      <c r="V93" s="35"/>
      <c r="W93" s="36"/>
      <c r="X93" s="36"/>
    </row>
    <row r="94" spans="22:24">
      <c r="V94" s="35"/>
      <c r="W94" s="36"/>
      <c r="X94" s="36"/>
    </row>
    <row r="95" spans="22:24">
      <c r="V95" s="35"/>
      <c r="W95" s="36"/>
      <c r="X95" s="36"/>
    </row>
    <row r="96" spans="22:24">
      <c r="V96" s="35"/>
      <c r="W96" s="36"/>
      <c r="X96" s="36"/>
    </row>
    <row r="97" spans="22:24">
      <c r="V97" s="35"/>
      <c r="W97" s="36"/>
      <c r="X97" s="36"/>
    </row>
    <row r="98" spans="22:24">
      <c r="V98" s="35"/>
      <c r="W98" s="36"/>
      <c r="X98" s="36"/>
    </row>
    <row r="99" spans="22:24">
      <c r="V99" s="35"/>
      <c r="W99" s="36"/>
      <c r="X99" s="36"/>
    </row>
    <row r="100" spans="22:24">
      <c r="V100" s="35"/>
      <c r="W100" s="36"/>
      <c r="X100" s="36"/>
    </row>
    <row r="101" spans="22:24">
      <c r="V101" s="35"/>
      <c r="W101" s="36"/>
      <c r="X101" s="36"/>
    </row>
    <row r="102" spans="22:24">
      <c r="V102" s="35"/>
      <c r="W102" s="36"/>
      <c r="X102" s="36"/>
    </row>
    <row r="103" spans="22:24">
      <c r="V103" s="35"/>
      <c r="W103" s="36"/>
      <c r="X103" s="36"/>
    </row>
    <row r="104" spans="22:24">
      <c r="V104" s="35"/>
      <c r="W104" s="36"/>
      <c r="X104" s="36"/>
    </row>
    <row r="105" spans="22:24">
      <c r="V105" s="35"/>
      <c r="W105" s="36"/>
      <c r="X105" s="36"/>
    </row>
    <row r="106" spans="22:24">
      <c r="V106" s="35"/>
      <c r="W106" s="36"/>
      <c r="X106" s="36"/>
    </row>
    <row r="107" spans="22:24">
      <c r="V107" s="35"/>
      <c r="W107" s="36"/>
      <c r="X107" s="36"/>
    </row>
    <row r="108" spans="22:24">
      <c r="V108" s="35"/>
      <c r="W108" s="36"/>
      <c r="X108" s="36"/>
    </row>
    <row r="109" spans="22:24">
      <c r="V109" s="35"/>
      <c r="W109" s="36"/>
      <c r="X109" s="36"/>
    </row>
    <row r="110" spans="22:24">
      <c r="V110" s="35"/>
      <c r="W110" s="36"/>
      <c r="X110" s="36"/>
    </row>
    <row r="111" spans="22:24">
      <c r="V111" s="35"/>
      <c r="W111" s="36"/>
      <c r="X111" s="36"/>
    </row>
    <row r="112" spans="22:24">
      <c r="V112" s="35"/>
      <c r="W112" s="36"/>
      <c r="X112" s="36"/>
    </row>
    <row r="113" spans="22:24">
      <c r="V113" s="35"/>
      <c r="W113" s="36"/>
      <c r="X113" s="36"/>
    </row>
    <row r="114" spans="22:24">
      <c r="V114" s="35"/>
      <c r="W114" s="36"/>
      <c r="X114" s="36"/>
    </row>
    <row r="115" spans="22:24">
      <c r="V115" s="35"/>
      <c r="W115" s="36"/>
      <c r="X115" s="36"/>
    </row>
    <row r="116" spans="22:24">
      <c r="V116" s="35"/>
      <c r="W116" s="36"/>
      <c r="X116" s="36"/>
    </row>
    <row r="117" spans="22:24">
      <c r="V117" s="35"/>
      <c r="W117" s="36"/>
      <c r="X117" s="36"/>
    </row>
    <row r="118" spans="22:24">
      <c r="V118" s="35"/>
      <c r="W118" s="36"/>
      <c r="X118" s="36"/>
    </row>
    <row r="119" spans="22:24">
      <c r="V119" s="35"/>
      <c r="W119" s="36"/>
      <c r="X119" s="36"/>
    </row>
    <row r="120" spans="22:24">
      <c r="V120" s="35"/>
      <c r="W120" s="36"/>
      <c r="X120" s="36"/>
    </row>
    <row r="121" spans="22:24">
      <c r="V121" s="35"/>
      <c r="W121" s="36"/>
      <c r="X121" s="36"/>
    </row>
    <row r="122" spans="22:24">
      <c r="V122" s="35"/>
      <c r="W122" s="36"/>
      <c r="X122" s="36"/>
    </row>
    <row r="123" spans="22:24">
      <c r="V123" s="35"/>
      <c r="W123" s="36"/>
      <c r="X123" s="36"/>
    </row>
    <row r="124" spans="22:24">
      <c r="V124" s="35"/>
      <c r="W124" s="36"/>
      <c r="X124" s="36"/>
    </row>
    <row r="125" spans="22:24">
      <c r="V125" s="35"/>
      <c r="W125" s="36"/>
      <c r="X125" s="36"/>
    </row>
    <row r="126" spans="22:24">
      <c r="V126" s="35"/>
      <c r="W126" s="36"/>
      <c r="X126" s="36"/>
    </row>
    <row r="127" spans="22:24">
      <c r="V127" s="35"/>
      <c r="W127" s="36"/>
      <c r="X127" s="36"/>
    </row>
    <row r="128" spans="22:24">
      <c r="V128" s="35"/>
      <c r="W128" s="36"/>
      <c r="X128" s="36"/>
    </row>
    <row r="129" spans="22:24">
      <c r="V129" s="35"/>
      <c r="W129" s="36"/>
      <c r="X129" s="36"/>
    </row>
    <row r="130" spans="22:24">
      <c r="V130" s="35"/>
      <c r="W130" s="36"/>
      <c r="X130" s="36"/>
    </row>
    <row r="131" spans="22:24">
      <c r="V131" s="35"/>
      <c r="W131" s="36"/>
      <c r="X131" s="36"/>
    </row>
    <row r="132" spans="22:24">
      <c r="V132" s="35"/>
      <c r="W132" s="36"/>
      <c r="X132" s="36"/>
    </row>
    <row r="133" spans="22:24">
      <c r="V133" s="35"/>
      <c r="W133" s="36"/>
      <c r="X133" s="36"/>
    </row>
    <row r="134" spans="22:24">
      <c r="V134" s="35"/>
      <c r="W134" s="36"/>
      <c r="X134" s="36"/>
    </row>
    <row r="135" spans="22:24">
      <c r="V135" s="35"/>
      <c r="W135" s="36"/>
      <c r="X135" s="36"/>
    </row>
    <row r="136" spans="22:24">
      <c r="V136" s="35"/>
      <c r="W136" s="36"/>
      <c r="X136" s="36"/>
    </row>
    <row r="137" spans="22:24">
      <c r="V137" s="35"/>
      <c r="W137" s="36"/>
      <c r="X137" s="36"/>
    </row>
    <row r="138" spans="22:24">
      <c r="V138" s="35"/>
      <c r="W138" s="36"/>
      <c r="X138" s="36"/>
    </row>
    <row r="139" spans="22:24">
      <c r="V139" s="35"/>
      <c r="W139" s="36"/>
      <c r="X139" s="36"/>
    </row>
    <row r="140" spans="22:24">
      <c r="V140" s="35"/>
      <c r="W140" s="36"/>
      <c r="X140" s="36"/>
    </row>
    <row r="141" spans="22:24">
      <c r="V141" s="35"/>
      <c r="W141" s="36"/>
      <c r="X141" s="36"/>
    </row>
    <row r="142" spans="22:24">
      <c r="V142" s="35"/>
      <c r="W142" s="36"/>
      <c r="X142" s="36"/>
    </row>
    <row r="143" spans="22:24">
      <c r="V143" s="35"/>
      <c r="W143" s="36"/>
      <c r="X143" s="36"/>
    </row>
    <row r="144" spans="22:24">
      <c r="V144" s="35"/>
      <c r="W144" s="36"/>
      <c r="X144" s="36"/>
    </row>
    <row r="145" spans="22:24">
      <c r="V145" s="35"/>
      <c r="W145" s="36"/>
      <c r="X145" s="36"/>
    </row>
    <row r="146" spans="22:24">
      <c r="W146" s="36"/>
      <c r="X146" s="36"/>
    </row>
    <row r="147" spans="22:24">
      <c r="W147" s="36"/>
      <c r="X147" s="36"/>
    </row>
    <row r="148" spans="22:24">
      <c r="W148" s="36"/>
      <c r="X148" s="36"/>
    </row>
    <row r="149" spans="22:24">
      <c r="W149" s="36"/>
      <c r="X149" s="36"/>
    </row>
    <row r="150" spans="22:24">
      <c r="W150" s="36"/>
      <c r="X150" s="36"/>
    </row>
    <row r="151" spans="22:24">
      <c r="W151" s="36"/>
      <c r="X151" s="36"/>
    </row>
    <row r="152" spans="22:24">
      <c r="W152" s="36"/>
      <c r="X152" s="36"/>
    </row>
    <row r="153" spans="22:24">
      <c r="W153" s="36"/>
      <c r="X153" s="36"/>
    </row>
    <row r="154" spans="22:24">
      <c r="W154" s="36"/>
      <c r="X154" s="36"/>
    </row>
    <row r="155" spans="22:24">
      <c r="W155" s="36"/>
      <c r="X155" s="36"/>
    </row>
    <row r="156" spans="22:24">
      <c r="W156" s="36"/>
      <c r="X156" s="36"/>
    </row>
    <row r="157" spans="22:24">
      <c r="W157" s="36"/>
      <c r="X157" s="36"/>
    </row>
    <row r="158" spans="22:24">
      <c r="W158" s="36"/>
      <c r="X158" s="36"/>
    </row>
  </sheetData>
  <mergeCells count="1">
    <mergeCell ref="A1:Y1"/>
  </mergeCells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Y158"/>
  <sheetViews>
    <sheetView zoomScale="90" zoomScaleNormal="90" workbookViewId="0">
      <selection sqref="A1:Y1"/>
    </sheetView>
  </sheetViews>
  <sheetFormatPr baseColWidth="10" defaultColWidth="8.83203125" defaultRowHeight="15"/>
  <cols>
    <col min="1" max="1" width="20.6640625" customWidth="1"/>
    <col min="2" max="22" width="7" customWidth="1"/>
    <col min="23" max="23" width="6.1640625" style="37" bestFit="1" customWidth="1"/>
    <col min="24" max="24" width="6.1640625" style="38" customWidth="1"/>
  </cols>
  <sheetData>
    <row r="1" spans="1:25" ht="22" thickBo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6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1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2</v>
      </c>
      <c r="V2" s="3" t="s">
        <v>3</v>
      </c>
      <c r="W2" s="4" t="s">
        <v>4</v>
      </c>
      <c r="X2" s="5" t="s">
        <v>5</v>
      </c>
      <c r="Y2" s="6" t="s">
        <v>6</v>
      </c>
    </row>
    <row r="3" spans="1:25" ht="30" customHeight="1">
      <c r="A3" s="7" t="s">
        <v>46</v>
      </c>
      <c r="B3" s="8" t="str">
        <f>VLOOKUP($A3,'[1]Scores - All Teams'!$B:$W,2,FALSE)</f>
        <v>D</v>
      </c>
      <c r="C3" s="9" t="str">
        <f>VLOOKUP($A3,'[1]Scores - All Teams'!$B:$W,3,FALSE)</f>
        <v>N</v>
      </c>
      <c r="D3" s="9" t="str">
        <f>VLOOKUP($A3,'[1]Scores - All Teams'!$B:$W,4,FALSE)</f>
        <v>F</v>
      </c>
      <c r="E3" s="9">
        <f>VLOOKUP($A3,'[1]Scores - All Teams'!$B:$W,5,FALSE)</f>
        <v>0</v>
      </c>
      <c r="F3" s="9">
        <f>VLOOKUP($A3,'[1]Scores - All Teams'!$B:$W,6,FALSE)</f>
        <v>0</v>
      </c>
      <c r="G3" s="9">
        <f>VLOOKUP($A3,'[1]Scores - All Teams'!$B:$W,7,FALSE)</f>
        <v>0</v>
      </c>
      <c r="H3" s="9">
        <f>VLOOKUP($A3,'[1]Scores - All Teams'!$B:$W,8,FALSE)</f>
        <v>0</v>
      </c>
      <c r="I3" s="9">
        <f>VLOOKUP($A3,'[1]Scores - All Teams'!$B:$W,9,FALSE)</f>
        <v>0</v>
      </c>
      <c r="J3" s="10">
        <f>VLOOKUP($A3,'[1]Scores - All Teams'!$B:$W,10,FALSE)</f>
        <v>0</v>
      </c>
      <c r="K3" s="11">
        <f t="shared" ref="K3:K24" si="0">SUM(B3:J3)</f>
        <v>0</v>
      </c>
      <c r="L3" s="8">
        <f>VLOOKUP($A3,'[1]Scores - All Teams'!$B:$W,12,FALSE)</f>
        <v>0</v>
      </c>
      <c r="M3" s="9">
        <f>VLOOKUP($A3,'[1]Scores - All Teams'!$B:$W,13,FALSE)</f>
        <v>0</v>
      </c>
      <c r="N3" s="9">
        <f>VLOOKUP($A3,'[1]Scores - All Teams'!$B:$W,14,FALSE)</f>
        <v>0</v>
      </c>
      <c r="O3" s="9">
        <f>VLOOKUP($A3,'[1]Scores - All Teams'!$B:$W,15,FALSE)</f>
        <v>0</v>
      </c>
      <c r="P3" s="9">
        <f>VLOOKUP($A3,'[1]Scores - All Teams'!$B:$W,16,FALSE)</f>
        <v>0</v>
      </c>
      <c r="Q3" s="9">
        <f>VLOOKUP($A3,'[1]Scores - All Teams'!$B:$W,17,FALSE)</f>
        <v>0</v>
      </c>
      <c r="R3" s="9">
        <f>VLOOKUP($A3,'[1]Scores - All Teams'!$B:$W,18,FALSE)</f>
        <v>0</v>
      </c>
      <c r="S3" s="9">
        <f>VLOOKUP($A3,'[1]Scores - All Teams'!$B:$W,19,FALSE)</f>
        <v>0</v>
      </c>
      <c r="T3" s="10">
        <f>VLOOKUP($A3,'[1]Scores - All Teams'!$B:$W,20,FALSE)</f>
        <v>0</v>
      </c>
      <c r="U3" s="8">
        <f t="shared" ref="U3:U24" si="1">SUM(L3:T3)</f>
        <v>0</v>
      </c>
      <c r="V3" s="12">
        <f t="shared" ref="V3:V24" si="2">+K3+U3</f>
        <v>0</v>
      </c>
      <c r="W3" s="12">
        <f>VLOOKUP(A3,'[1]Scores - All Teams'!$B$2:$X$73,23,FALSE)</f>
        <v>22</v>
      </c>
      <c r="X3" s="12">
        <f t="shared" ref="X3:X17" si="3">+V3-W3</f>
        <v>-22</v>
      </c>
      <c r="Y3" s="39"/>
    </row>
    <row r="4" spans="1:25" ht="30" customHeight="1">
      <c r="A4" s="14" t="s">
        <v>47</v>
      </c>
      <c r="B4" s="15">
        <f>VLOOKUP($A4,'[1]Scores - All Teams'!$B:$W,2,FALSE)</f>
        <v>5</v>
      </c>
      <c r="C4" s="16">
        <f>VLOOKUP($A4,'[1]Scores - All Teams'!$B:$W,3,FALSE)</f>
        <v>5</v>
      </c>
      <c r="D4" s="16">
        <f>VLOOKUP($A4,'[1]Scores - All Teams'!$B:$W,4,FALSE)</f>
        <v>2</v>
      </c>
      <c r="E4" s="16">
        <f>VLOOKUP($A4,'[1]Scores - All Teams'!$B:$W,5,FALSE)</f>
        <v>7</v>
      </c>
      <c r="F4" s="16">
        <f>VLOOKUP($A4,'[1]Scores - All Teams'!$B:$W,6,FALSE)</f>
        <v>6</v>
      </c>
      <c r="G4" s="16">
        <f>VLOOKUP($A4,'[1]Scores - All Teams'!$B:$W,7,FALSE)</f>
        <v>5</v>
      </c>
      <c r="H4" s="16">
        <f>VLOOKUP($A4,'[1]Scores - All Teams'!$B:$W,8,FALSE)</f>
        <v>5</v>
      </c>
      <c r="I4" s="16">
        <f>VLOOKUP($A4,'[1]Scores - All Teams'!$B:$W,9,FALSE)</f>
        <v>7</v>
      </c>
      <c r="J4" s="17">
        <f>VLOOKUP($A4,'[1]Scores - All Teams'!$B:$W,10,FALSE)</f>
        <v>4</v>
      </c>
      <c r="K4" s="11">
        <f t="shared" si="0"/>
        <v>46</v>
      </c>
      <c r="L4" s="15">
        <f>VLOOKUP($A4,'[1]Scores - All Teams'!$B:$W,12,FALSE)</f>
        <v>3</v>
      </c>
      <c r="M4" s="16">
        <f>VLOOKUP($A4,'[1]Scores - All Teams'!$B:$W,13,FALSE)</f>
        <v>8</v>
      </c>
      <c r="N4" s="16">
        <f>VLOOKUP($A4,'[1]Scores - All Teams'!$B:$W,14,FALSE)</f>
        <v>5</v>
      </c>
      <c r="O4" s="16">
        <f>VLOOKUP($A4,'[1]Scores - All Teams'!$B:$W,15,FALSE)</f>
        <v>4</v>
      </c>
      <c r="P4" s="16">
        <f>VLOOKUP($A4,'[1]Scores - All Teams'!$B:$W,16,FALSE)</f>
        <v>7</v>
      </c>
      <c r="Q4" s="16">
        <f>VLOOKUP($A4,'[1]Scores - All Teams'!$B:$W,17,FALSE)</f>
        <v>7</v>
      </c>
      <c r="R4" s="16">
        <f>VLOOKUP($A4,'[1]Scores - All Teams'!$B:$W,18,FALSE)</f>
        <v>5</v>
      </c>
      <c r="S4" s="16">
        <f>VLOOKUP($A4,'[1]Scores - All Teams'!$B:$W,19,FALSE)</f>
        <v>4</v>
      </c>
      <c r="T4" s="17">
        <f>VLOOKUP($A4,'[1]Scores - All Teams'!$B:$W,20,FALSE)</f>
        <v>6</v>
      </c>
      <c r="U4" s="8">
        <f t="shared" si="1"/>
        <v>49</v>
      </c>
      <c r="V4" s="12">
        <f t="shared" si="2"/>
        <v>95</v>
      </c>
      <c r="W4" s="12">
        <f>VLOOKUP(A4,'[1]Scores - All Teams'!$B$2:$X$73,23,FALSE)</f>
        <v>23</v>
      </c>
      <c r="X4" s="12">
        <f t="shared" si="3"/>
        <v>72</v>
      </c>
      <c r="Y4" s="39" t="s">
        <v>12</v>
      </c>
    </row>
    <row r="5" spans="1:25" ht="30" customHeight="1">
      <c r="A5" s="14" t="s">
        <v>48</v>
      </c>
      <c r="B5" s="15">
        <f>VLOOKUP($A5,'[1]Scores - All Teams'!$B:$W,2,FALSE)</f>
        <v>6</v>
      </c>
      <c r="C5" s="16">
        <f>VLOOKUP($A5,'[1]Scores - All Teams'!$B:$W,3,FALSE)</f>
        <v>6</v>
      </c>
      <c r="D5" s="16">
        <f>VLOOKUP($A5,'[1]Scores - All Teams'!$B:$W,4,FALSE)</f>
        <v>5</v>
      </c>
      <c r="E5" s="16">
        <f>VLOOKUP($A5,'[1]Scores - All Teams'!$B:$W,5,FALSE)</f>
        <v>6</v>
      </c>
      <c r="F5" s="16">
        <f>VLOOKUP($A5,'[1]Scores - All Teams'!$B:$W,6,FALSE)</f>
        <v>6</v>
      </c>
      <c r="G5" s="16">
        <f>VLOOKUP($A5,'[1]Scores - All Teams'!$B:$W,7,FALSE)</f>
        <v>5</v>
      </c>
      <c r="H5" s="16">
        <f>VLOOKUP($A5,'[1]Scores - All Teams'!$B:$W,8,FALSE)</f>
        <v>5</v>
      </c>
      <c r="I5" s="16">
        <f>VLOOKUP($A5,'[1]Scores - All Teams'!$B:$W,9,FALSE)</f>
        <v>6</v>
      </c>
      <c r="J5" s="17">
        <f>VLOOKUP($A5,'[1]Scores - All Teams'!$B:$W,10,FALSE)</f>
        <v>5</v>
      </c>
      <c r="K5" s="11">
        <f t="shared" si="0"/>
        <v>50</v>
      </c>
      <c r="L5" s="15">
        <f>VLOOKUP($A5,'[1]Scores - All Teams'!$B:$W,12,FALSE)</f>
        <v>4</v>
      </c>
      <c r="M5" s="16">
        <f>VLOOKUP($A5,'[1]Scores - All Teams'!$B:$W,13,FALSE)</f>
        <v>5</v>
      </c>
      <c r="N5" s="16">
        <f>VLOOKUP($A5,'[1]Scores - All Teams'!$B:$W,14,FALSE)</f>
        <v>4</v>
      </c>
      <c r="O5" s="16">
        <f>VLOOKUP($A5,'[1]Scores - All Teams'!$B:$W,15,FALSE)</f>
        <v>4</v>
      </c>
      <c r="P5" s="16">
        <f>VLOOKUP($A5,'[1]Scores - All Teams'!$B:$W,16,FALSE)</f>
        <v>7</v>
      </c>
      <c r="Q5" s="16">
        <f>VLOOKUP($A5,'[1]Scores - All Teams'!$B:$W,17,FALSE)</f>
        <v>7</v>
      </c>
      <c r="R5" s="16">
        <f>VLOOKUP($A5,'[1]Scores - All Teams'!$B:$W,18,FALSE)</f>
        <v>5</v>
      </c>
      <c r="S5" s="16">
        <f>VLOOKUP($A5,'[1]Scores - All Teams'!$B:$W,19,FALSE)</f>
        <v>6</v>
      </c>
      <c r="T5" s="17">
        <f>VLOOKUP($A5,'[1]Scores - All Teams'!$B:$W,20,FALSE)</f>
        <v>9</v>
      </c>
      <c r="U5" s="8">
        <f t="shared" si="1"/>
        <v>51</v>
      </c>
      <c r="V5" s="12">
        <f t="shared" si="2"/>
        <v>101</v>
      </c>
      <c r="W5" s="12">
        <f>VLOOKUP(A5,'[1]Scores - All Teams'!$B$2:$X$73,23,FALSE)</f>
        <v>23</v>
      </c>
      <c r="X5" s="12">
        <f t="shared" si="3"/>
        <v>78</v>
      </c>
      <c r="Y5" s="39" t="s">
        <v>10</v>
      </c>
    </row>
    <row r="6" spans="1:25" ht="30" customHeight="1">
      <c r="A6" s="14" t="s">
        <v>49</v>
      </c>
      <c r="B6" s="15">
        <f>VLOOKUP($A6,'[1]Scores - All Teams'!$B:$W,2,FALSE)</f>
        <v>4</v>
      </c>
      <c r="C6" s="16">
        <f>VLOOKUP($A6,'[1]Scores - All Teams'!$B:$W,3,FALSE)</f>
        <v>5</v>
      </c>
      <c r="D6" s="16">
        <f>VLOOKUP($A6,'[1]Scores - All Teams'!$B:$W,4,FALSE)</f>
        <v>5</v>
      </c>
      <c r="E6" s="16">
        <f>VLOOKUP($A6,'[1]Scores - All Teams'!$B:$W,5,FALSE)</f>
        <v>5</v>
      </c>
      <c r="F6" s="16">
        <f>VLOOKUP($A6,'[1]Scores - All Teams'!$B:$W,6,FALSE)</f>
        <v>7</v>
      </c>
      <c r="G6" s="16">
        <f>VLOOKUP($A6,'[1]Scores - All Teams'!$B:$W,7,FALSE)</f>
        <v>7</v>
      </c>
      <c r="H6" s="16">
        <f>VLOOKUP($A6,'[1]Scores - All Teams'!$B:$W,8,FALSE)</f>
        <v>4</v>
      </c>
      <c r="I6" s="16">
        <f>VLOOKUP($A6,'[1]Scores - All Teams'!$B:$W,9,FALSE)</f>
        <v>7</v>
      </c>
      <c r="J6" s="17">
        <f>VLOOKUP($A6,'[1]Scores - All Teams'!$B:$W,10,FALSE)</f>
        <v>6</v>
      </c>
      <c r="K6" s="11">
        <f t="shared" si="0"/>
        <v>50</v>
      </c>
      <c r="L6" s="15">
        <f>VLOOKUP($A6,'[1]Scores - All Teams'!$B:$W,12,FALSE)</f>
        <v>3</v>
      </c>
      <c r="M6" s="16">
        <f>VLOOKUP($A6,'[1]Scores - All Teams'!$B:$W,13,FALSE)</f>
        <v>7</v>
      </c>
      <c r="N6" s="16">
        <f>VLOOKUP($A6,'[1]Scores - All Teams'!$B:$W,14,FALSE)</f>
        <v>5</v>
      </c>
      <c r="O6" s="16">
        <f>VLOOKUP($A6,'[1]Scores - All Teams'!$B:$W,15,FALSE)</f>
        <v>5</v>
      </c>
      <c r="P6" s="16">
        <f>VLOOKUP($A6,'[1]Scores - All Teams'!$B:$W,16,FALSE)</f>
        <v>7</v>
      </c>
      <c r="Q6" s="16">
        <f>VLOOKUP($A6,'[1]Scores - All Teams'!$B:$W,17,FALSE)</f>
        <v>6</v>
      </c>
      <c r="R6" s="16">
        <f>VLOOKUP($A6,'[1]Scores - All Teams'!$B:$W,18,FALSE)</f>
        <v>6</v>
      </c>
      <c r="S6" s="16">
        <f>VLOOKUP($A6,'[1]Scores - All Teams'!$B:$W,19,FALSE)</f>
        <v>5</v>
      </c>
      <c r="T6" s="17">
        <f>VLOOKUP($A6,'[1]Scores - All Teams'!$B:$W,20,FALSE)</f>
        <v>7</v>
      </c>
      <c r="U6" s="8">
        <f t="shared" si="1"/>
        <v>51</v>
      </c>
      <c r="V6" s="12">
        <f t="shared" si="2"/>
        <v>101</v>
      </c>
      <c r="W6" s="12">
        <f>VLOOKUP(A6,'[1]Scores - All Teams'!$B$2:$X$73,23,FALSE)</f>
        <v>24</v>
      </c>
      <c r="X6" s="12">
        <f t="shared" si="3"/>
        <v>77</v>
      </c>
      <c r="Y6" s="39" t="s">
        <v>18</v>
      </c>
    </row>
    <row r="7" spans="1:25" ht="30" customHeight="1">
      <c r="A7" s="14" t="s">
        <v>50</v>
      </c>
      <c r="B7" s="15">
        <f>VLOOKUP($A7,'[1]Scores - All Teams'!$B:$W,2,FALSE)</f>
        <v>4</v>
      </c>
      <c r="C7" s="16">
        <f>VLOOKUP($A7,'[1]Scores - All Teams'!$B:$W,3,FALSE)</f>
        <v>7</v>
      </c>
      <c r="D7" s="16">
        <f>VLOOKUP($A7,'[1]Scores - All Teams'!$B:$W,4,FALSE)</f>
        <v>3</v>
      </c>
      <c r="E7" s="16">
        <f>VLOOKUP($A7,'[1]Scores - All Teams'!$B:$W,5,FALSE)</f>
        <v>8</v>
      </c>
      <c r="F7" s="16">
        <f>VLOOKUP($A7,'[1]Scores - All Teams'!$B:$W,6,FALSE)</f>
        <v>7</v>
      </c>
      <c r="G7" s="16">
        <f>VLOOKUP($A7,'[1]Scores - All Teams'!$B:$W,7,FALSE)</f>
        <v>4</v>
      </c>
      <c r="H7" s="16">
        <f>VLOOKUP($A7,'[1]Scores - All Teams'!$B:$W,8,FALSE)</f>
        <v>4</v>
      </c>
      <c r="I7" s="16">
        <f>VLOOKUP($A7,'[1]Scores - All Teams'!$B:$W,9,FALSE)</f>
        <v>9</v>
      </c>
      <c r="J7" s="17">
        <f>VLOOKUP($A7,'[1]Scores - All Teams'!$B:$W,10,FALSE)</f>
        <v>3</v>
      </c>
      <c r="K7" s="11">
        <f t="shared" si="0"/>
        <v>49</v>
      </c>
      <c r="L7" s="15">
        <f>VLOOKUP($A7,'[1]Scores - All Teams'!$B:$W,12,FALSE)</f>
        <v>4</v>
      </c>
      <c r="M7" s="16">
        <f>VLOOKUP($A7,'[1]Scores - All Teams'!$B:$W,13,FALSE)</f>
        <v>6</v>
      </c>
      <c r="N7" s="16">
        <f>VLOOKUP($A7,'[1]Scores - All Teams'!$B:$W,14,FALSE)</f>
        <v>7</v>
      </c>
      <c r="O7" s="16">
        <f>VLOOKUP($A7,'[1]Scores - All Teams'!$B:$W,15,FALSE)</f>
        <v>4</v>
      </c>
      <c r="P7" s="16">
        <f>VLOOKUP($A7,'[1]Scores - All Teams'!$B:$W,16,FALSE)</f>
        <v>6</v>
      </c>
      <c r="Q7" s="16">
        <f>VLOOKUP($A7,'[1]Scores - All Teams'!$B:$W,17,FALSE)</f>
        <v>6</v>
      </c>
      <c r="R7" s="16">
        <f>VLOOKUP($A7,'[1]Scores - All Teams'!$B:$W,18,FALSE)</f>
        <v>6</v>
      </c>
      <c r="S7" s="16">
        <f>VLOOKUP($A7,'[1]Scores - All Teams'!$B:$W,19,FALSE)</f>
        <v>3</v>
      </c>
      <c r="T7" s="17">
        <f>VLOOKUP($A7,'[1]Scores - All Teams'!$B:$W,20,FALSE)</f>
        <v>10</v>
      </c>
      <c r="U7" s="8">
        <f t="shared" si="1"/>
        <v>52</v>
      </c>
      <c r="V7" s="12">
        <f t="shared" si="2"/>
        <v>101</v>
      </c>
      <c r="W7" s="12">
        <f>VLOOKUP(A7,'[1]Scores - All Teams'!$B$2:$X$73,23,FALSE)</f>
        <v>25</v>
      </c>
      <c r="X7" s="12">
        <f t="shared" si="3"/>
        <v>76</v>
      </c>
      <c r="Y7" s="39" t="s">
        <v>14</v>
      </c>
    </row>
    <row r="8" spans="1:25" ht="30" customHeight="1">
      <c r="A8" s="14" t="s">
        <v>51</v>
      </c>
      <c r="B8" s="15">
        <f>VLOOKUP($A8,'[1]Scores - All Teams'!$B:$W,2,FALSE)</f>
        <v>6</v>
      </c>
      <c r="C8" s="16">
        <f>VLOOKUP($A8,'[1]Scores - All Teams'!$B:$W,3,FALSE)</f>
        <v>6</v>
      </c>
      <c r="D8" s="16">
        <f>VLOOKUP($A8,'[1]Scores - All Teams'!$B:$W,4,FALSE)</f>
        <v>6</v>
      </c>
      <c r="E8" s="16">
        <f>VLOOKUP($A8,'[1]Scores - All Teams'!$B:$W,5,FALSE)</f>
        <v>5</v>
      </c>
      <c r="F8" s="16">
        <f>VLOOKUP($A8,'[1]Scores - All Teams'!$B:$W,6,FALSE)</f>
        <v>8</v>
      </c>
      <c r="G8" s="16">
        <f>VLOOKUP($A8,'[1]Scores - All Teams'!$B:$W,7,FALSE)</f>
        <v>7</v>
      </c>
      <c r="H8" s="16">
        <f>VLOOKUP($A8,'[1]Scores - All Teams'!$B:$W,8,FALSE)</f>
        <v>3</v>
      </c>
      <c r="I8" s="16">
        <f>VLOOKUP($A8,'[1]Scores - All Teams'!$B:$W,9,FALSE)</f>
        <v>7</v>
      </c>
      <c r="J8" s="17">
        <f>VLOOKUP($A8,'[1]Scores - All Teams'!$B:$W,10,FALSE)</f>
        <v>5</v>
      </c>
      <c r="K8" s="11">
        <f t="shared" si="0"/>
        <v>53</v>
      </c>
      <c r="L8" s="15">
        <f>VLOOKUP($A8,'[1]Scores - All Teams'!$B:$W,12,FALSE)</f>
        <v>4</v>
      </c>
      <c r="M8" s="16">
        <f>VLOOKUP($A8,'[1]Scores - All Teams'!$B:$W,13,FALSE)</f>
        <v>5</v>
      </c>
      <c r="N8" s="16">
        <f>VLOOKUP($A8,'[1]Scores - All Teams'!$B:$W,14,FALSE)</f>
        <v>5</v>
      </c>
      <c r="O8" s="16">
        <f>VLOOKUP($A8,'[1]Scores - All Teams'!$B:$W,15,FALSE)</f>
        <v>3</v>
      </c>
      <c r="P8" s="16">
        <f>VLOOKUP($A8,'[1]Scores - All Teams'!$B:$W,16,FALSE)</f>
        <v>7</v>
      </c>
      <c r="Q8" s="16">
        <f>VLOOKUP($A8,'[1]Scores - All Teams'!$B:$W,17,FALSE)</f>
        <v>7</v>
      </c>
      <c r="R8" s="16">
        <f>VLOOKUP($A8,'[1]Scores - All Teams'!$B:$W,18,FALSE)</f>
        <v>6</v>
      </c>
      <c r="S8" s="16">
        <f>VLOOKUP($A8,'[1]Scores - All Teams'!$B:$W,19,FALSE)</f>
        <v>6</v>
      </c>
      <c r="T8" s="17">
        <f>VLOOKUP($A8,'[1]Scores - All Teams'!$B:$W,20,FALSE)</f>
        <v>7</v>
      </c>
      <c r="U8" s="8">
        <f t="shared" si="1"/>
        <v>50</v>
      </c>
      <c r="V8" s="12">
        <f t="shared" si="2"/>
        <v>103</v>
      </c>
      <c r="W8" s="12">
        <f>VLOOKUP(A8,'[1]Scores - All Teams'!$B$2:$X$73,23,FALSE)</f>
        <v>22</v>
      </c>
      <c r="X8" s="12">
        <f t="shared" si="3"/>
        <v>81</v>
      </c>
      <c r="Y8" s="39"/>
    </row>
    <row r="9" spans="1:25" ht="30" customHeight="1">
      <c r="A9" s="14" t="s">
        <v>52</v>
      </c>
      <c r="B9" s="15">
        <f>VLOOKUP($A9,'[1]Scores - All Teams'!$B:$W,2,FALSE)</f>
        <v>4</v>
      </c>
      <c r="C9" s="16">
        <f>VLOOKUP($A9,'[1]Scores - All Teams'!$B:$W,3,FALSE)</f>
        <v>7</v>
      </c>
      <c r="D9" s="16">
        <f>VLOOKUP($A9,'[1]Scores - All Teams'!$B:$W,4,FALSE)</f>
        <v>3</v>
      </c>
      <c r="E9" s="16">
        <f>VLOOKUP($A9,'[1]Scores - All Teams'!$B:$W,5,FALSE)</f>
        <v>5</v>
      </c>
      <c r="F9" s="16">
        <f>VLOOKUP($A9,'[1]Scores - All Teams'!$B:$W,6,FALSE)</f>
        <v>5</v>
      </c>
      <c r="G9" s="16">
        <f>VLOOKUP($A9,'[1]Scores - All Teams'!$B:$W,7,FALSE)</f>
        <v>7</v>
      </c>
      <c r="H9" s="16">
        <f>VLOOKUP($A9,'[1]Scores - All Teams'!$B:$W,8,FALSE)</f>
        <v>4</v>
      </c>
      <c r="I9" s="16">
        <f>VLOOKUP($A9,'[1]Scores - All Teams'!$B:$W,9,FALSE)</f>
        <v>7</v>
      </c>
      <c r="J9" s="17">
        <f>VLOOKUP($A9,'[1]Scores - All Teams'!$B:$W,10,FALSE)</f>
        <v>7</v>
      </c>
      <c r="K9" s="11">
        <f t="shared" si="0"/>
        <v>49</v>
      </c>
      <c r="L9" s="15">
        <f>VLOOKUP($A9,'[1]Scores - All Teams'!$B:$W,12,FALSE)</f>
        <v>4</v>
      </c>
      <c r="M9" s="16">
        <f>VLOOKUP($A9,'[1]Scores - All Teams'!$B:$W,13,FALSE)</f>
        <v>5</v>
      </c>
      <c r="N9" s="16">
        <f>VLOOKUP($A9,'[1]Scores - All Teams'!$B:$W,14,FALSE)</f>
        <v>5</v>
      </c>
      <c r="O9" s="16">
        <f>VLOOKUP($A9,'[1]Scores - All Teams'!$B:$W,15,FALSE)</f>
        <v>5</v>
      </c>
      <c r="P9" s="16">
        <f>VLOOKUP($A9,'[1]Scores - All Teams'!$B:$W,16,FALSE)</f>
        <v>8</v>
      </c>
      <c r="Q9" s="16">
        <f>VLOOKUP($A9,'[1]Scores - All Teams'!$B:$W,17,FALSE)</f>
        <v>7</v>
      </c>
      <c r="R9" s="16">
        <f>VLOOKUP($A9,'[1]Scores - All Teams'!$B:$W,18,FALSE)</f>
        <v>7</v>
      </c>
      <c r="S9" s="16">
        <f>VLOOKUP($A9,'[1]Scores - All Teams'!$B:$W,19,FALSE)</f>
        <v>7</v>
      </c>
      <c r="T9" s="17">
        <f>VLOOKUP($A9,'[1]Scores - All Teams'!$B:$W,20,FALSE)</f>
        <v>6</v>
      </c>
      <c r="U9" s="8">
        <f t="shared" si="1"/>
        <v>54</v>
      </c>
      <c r="V9" s="12">
        <f t="shared" si="2"/>
        <v>103</v>
      </c>
      <c r="W9" s="12">
        <f>VLOOKUP(A9,'[1]Scores - All Teams'!$B$2:$X$73,23,FALSE)</f>
        <v>24</v>
      </c>
      <c r="X9" s="12">
        <f t="shared" si="3"/>
        <v>79</v>
      </c>
      <c r="Y9" s="39" t="s">
        <v>22</v>
      </c>
    </row>
    <row r="10" spans="1:25" ht="30" customHeight="1">
      <c r="A10" s="14" t="s">
        <v>53</v>
      </c>
      <c r="B10" s="15">
        <f>VLOOKUP($A10,'[1]Scores - All Teams'!$B:$W,2,FALSE)</f>
        <v>5</v>
      </c>
      <c r="C10" s="16">
        <f>VLOOKUP($A10,'[1]Scores - All Teams'!$B:$W,3,FALSE)</f>
        <v>6</v>
      </c>
      <c r="D10" s="16">
        <f>VLOOKUP($A10,'[1]Scores - All Teams'!$B:$W,4,FALSE)</f>
        <v>7</v>
      </c>
      <c r="E10" s="16">
        <f>VLOOKUP($A10,'[1]Scores - All Teams'!$B:$W,5,FALSE)</f>
        <v>7</v>
      </c>
      <c r="F10" s="16">
        <f>VLOOKUP($A10,'[1]Scores - All Teams'!$B:$W,6,FALSE)</f>
        <v>6</v>
      </c>
      <c r="G10" s="16">
        <f>VLOOKUP($A10,'[1]Scores - All Teams'!$B:$W,7,FALSE)</f>
        <v>4</v>
      </c>
      <c r="H10" s="16">
        <f>VLOOKUP($A10,'[1]Scores - All Teams'!$B:$W,8,FALSE)</f>
        <v>3</v>
      </c>
      <c r="I10" s="16">
        <f>VLOOKUP($A10,'[1]Scores - All Teams'!$B:$W,9,FALSE)</f>
        <v>6</v>
      </c>
      <c r="J10" s="17">
        <f>VLOOKUP($A10,'[1]Scores - All Teams'!$B:$W,10,FALSE)</f>
        <v>5</v>
      </c>
      <c r="K10" s="11">
        <f t="shared" si="0"/>
        <v>49</v>
      </c>
      <c r="L10" s="15">
        <f>VLOOKUP($A10,'[1]Scores - All Teams'!$B:$W,12,FALSE)</f>
        <v>4</v>
      </c>
      <c r="M10" s="16">
        <f>VLOOKUP($A10,'[1]Scores - All Teams'!$B:$W,13,FALSE)</f>
        <v>5</v>
      </c>
      <c r="N10" s="16">
        <f>VLOOKUP($A10,'[1]Scores - All Teams'!$B:$W,14,FALSE)</f>
        <v>4</v>
      </c>
      <c r="O10" s="16">
        <f>VLOOKUP($A10,'[1]Scores - All Teams'!$B:$W,15,FALSE)</f>
        <v>5</v>
      </c>
      <c r="P10" s="16">
        <f>VLOOKUP($A10,'[1]Scores - All Teams'!$B:$W,16,FALSE)</f>
        <v>6</v>
      </c>
      <c r="Q10" s="16">
        <f>VLOOKUP($A10,'[1]Scores - All Teams'!$B:$W,17,FALSE)</f>
        <v>7</v>
      </c>
      <c r="R10" s="16">
        <f>VLOOKUP($A10,'[1]Scores - All Teams'!$B:$W,18,FALSE)</f>
        <v>8</v>
      </c>
      <c r="S10" s="16">
        <f>VLOOKUP($A10,'[1]Scores - All Teams'!$B:$W,19,FALSE)</f>
        <v>5</v>
      </c>
      <c r="T10" s="17">
        <f>VLOOKUP($A10,'[1]Scores - All Teams'!$B:$W,20,FALSE)</f>
        <v>10</v>
      </c>
      <c r="U10" s="8">
        <f t="shared" si="1"/>
        <v>54</v>
      </c>
      <c r="V10" s="12">
        <f t="shared" si="2"/>
        <v>103</v>
      </c>
      <c r="W10" s="12">
        <f>VLOOKUP(A10,'[1]Scores - All Teams'!$B$2:$X$73,23,FALSE)</f>
        <v>26</v>
      </c>
      <c r="X10" s="12">
        <f t="shared" si="3"/>
        <v>77</v>
      </c>
      <c r="Y10" s="39" t="s">
        <v>16</v>
      </c>
    </row>
    <row r="11" spans="1:25" ht="30" customHeight="1">
      <c r="A11" s="14" t="s">
        <v>54</v>
      </c>
      <c r="B11" s="15">
        <f>VLOOKUP($A11,'[1]Scores - All Teams'!$B:$W,2,FALSE)</f>
        <v>5</v>
      </c>
      <c r="C11" s="16">
        <f>VLOOKUP($A11,'[1]Scores - All Teams'!$B:$W,3,FALSE)</f>
        <v>5</v>
      </c>
      <c r="D11" s="16">
        <f>VLOOKUP($A11,'[1]Scores - All Teams'!$B:$W,4,FALSE)</f>
        <v>3</v>
      </c>
      <c r="E11" s="16">
        <f>VLOOKUP($A11,'[1]Scores - All Teams'!$B:$W,5,FALSE)</f>
        <v>8</v>
      </c>
      <c r="F11" s="16">
        <f>VLOOKUP($A11,'[1]Scores - All Teams'!$B:$W,6,FALSE)</f>
        <v>7</v>
      </c>
      <c r="G11" s="16">
        <f>VLOOKUP($A11,'[1]Scores - All Teams'!$B:$W,7,FALSE)</f>
        <v>7</v>
      </c>
      <c r="H11" s="16">
        <f>VLOOKUP($A11,'[1]Scores - All Teams'!$B:$W,8,FALSE)</f>
        <v>5</v>
      </c>
      <c r="I11" s="16">
        <f>VLOOKUP($A11,'[1]Scores - All Teams'!$B:$W,9,FALSE)</f>
        <v>8</v>
      </c>
      <c r="J11" s="17">
        <f>VLOOKUP($A11,'[1]Scores - All Teams'!$B:$W,10,FALSE)</f>
        <v>4</v>
      </c>
      <c r="K11" s="11">
        <f t="shared" si="0"/>
        <v>52</v>
      </c>
      <c r="L11" s="15">
        <f>VLOOKUP($A11,'[1]Scores - All Teams'!$B:$W,12,FALSE)</f>
        <v>4</v>
      </c>
      <c r="M11" s="16">
        <f>VLOOKUP($A11,'[1]Scores - All Teams'!$B:$W,13,FALSE)</f>
        <v>6</v>
      </c>
      <c r="N11" s="16">
        <f>VLOOKUP($A11,'[1]Scores - All Teams'!$B:$W,14,FALSE)</f>
        <v>6</v>
      </c>
      <c r="O11" s="16">
        <f>VLOOKUP($A11,'[1]Scores - All Teams'!$B:$W,15,FALSE)</f>
        <v>6</v>
      </c>
      <c r="P11" s="16">
        <f>VLOOKUP($A11,'[1]Scores - All Teams'!$B:$W,16,FALSE)</f>
        <v>6</v>
      </c>
      <c r="Q11" s="16">
        <f>VLOOKUP($A11,'[1]Scores - All Teams'!$B:$W,17,FALSE)</f>
        <v>7</v>
      </c>
      <c r="R11" s="16">
        <f>VLOOKUP($A11,'[1]Scores - All Teams'!$B:$W,18,FALSE)</f>
        <v>7</v>
      </c>
      <c r="S11" s="16">
        <f>VLOOKUP($A11,'[1]Scores - All Teams'!$B:$W,19,FALSE)</f>
        <v>4</v>
      </c>
      <c r="T11" s="17">
        <f>VLOOKUP($A11,'[1]Scores - All Teams'!$B:$W,20,FALSE)</f>
        <v>6</v>
      </c>
      <c r="U11" s="8">
        <f t="shared" si="1"/>
        <v>52</v>
      </c>
      <c r="V11" s="12">
        <f t="shared" si="2"/>
        <v>104</v>
      </c>
      <c r="W11" s="12">
        <f>VLOOKUP(A11,'[1]Scores - All Teams'!$B$2:$X$73,23,FALSE)</f>
        <v>24</v>
      </c>
      <c r="X11" s="12">
        <f t="shared" si="3"/>
        <v>80</v>
      </c>
      <c r="Y11" s="39"/>
    </row>
    <row r="12" spans="1:25" ht="30" customHeight="1">
      <c r="A12" s="14" t="s">
        <v>55</v>
      </c>
      <c r="B12" s="15">
        <f>VLOOKUP($A12,'[1]Scores - All Teams'!$B:$W,2,FALSE)</f>
        <v>6</v>
      </c>
      <c r="C12" s="16">
        <f>VLOOKUP($A12,'[1]Scores - All Teams'!$B:$W,3,FALSE)</f>
        <v>5</v>
      </c>
      <c r="D12" s="16">
        <f>VLOOKUP($A12,'[1]Scores - All Teams'!$B:$W,4,FALSE)</f>
        <v>5</v>
      </c>
      <c r="E12" s="16">
        <f>VLOOKUP($A12,'[1]Scores - All Teams'!$B:$W,5,FALSE)</f>
        <v>5</v>
      </c>
      <c r="F12" s="16">
        <f>VLOOKUP($A12,'[1]Scores - All Teams'!$B:$W,6,FALSE)</f>
        <v>9</v>
      </c>
      <c r="G12" s="16">
        <f>VLOOKUP($A12,'[1]Scores - All Teams'!$B:$W,7,FALSE)</f>
        <v>6</v>
      </c>
      <c r="H12" s="16">
        <f>VLOOKUP($A12,'[1]Scores - All Teams'!$B:$W,8,FALSE)</f>
        <v>4</v>
      </c>
      <c r="I12" s="16">
        <f>VLOOKUP($A12,'[1]Scores - All Teams'!$B:$W,9,FALSE)</f>
        <v>7</v>
      </c>
      <c r="J12" s="17">
        <f>VLOOKUP($A12,'[1]Scores - All Teams'!$B:$W,10,FALSE)</f>
        <v>5</v>
      </c>
      <c r="K12" s="11">
        <f t="shared" si="0"/>
        <v>52</v>
      </c>
      <c r="L12" s="15">
        <f>VLOOKUP($A12,'[1]Scores - All Teams'!$B:$W,12,FALSE)</f>
        <v>3</v>
      </c>
      <c r="M12" s="16">
        <f>VLOOKUP($A12,'[1]Scores - All Teams'!$B:$W,13,FALSE)</f>
        <v>6</v>
      </c>
      <c r="N12" s="16">
        <f>VLOOKUP($A12,'[1]Scores - All Teams'!$B:$W,14,FALSE)</f>
        <v>6</v>
      </c>
      <c r="O12" s="16">
        <f>VLOOKUP($A12,'[1]Scores - All Teams'!$B:$W,15,FALSE)</f>
        <v>4</v>
      </c>
      <c r="P12" s="16">
        <f>VLOOKUP($A12,'[1]Scores - All Teams'!$B:$W,16,FALSE)</f>
        <v>8</v>
      </c>
      <c r="Q12" s="16">
        <f>VLOOKUP($A12,'[1]Scores - All Teams'!$B:$W,17,FALSE)</f>
        <v>7</v>
      </c>
      <c r="R12" s="16">
        <f>VLOOKUP($A12,'[1]Scores - All Teams'!$B:$W,18,FALSE)</f>
        <v>7</v>
      </c>
      <c r="S12" s="16">
        <f>VLOOKUP($A12,'[1]Scores - All Teams'!$B:$W,19,FALSE)</f>
        <v>5</v>
      </c>
      <c r="T12" s="17">
        <f>VLOOKUP($A12,'[1]Scores - All Teams'!$B:$W,20,FALSE)</f>
        <v>6</v>
      </c>
      <c r="U12" s="8">
        <f t="shared" si="1"/>
        <v>52</v>
      </c>
      <c r="V12" s="12">
        <f t="shared" si="2"/>
        <v>104</v>
      </c>
      <c r="W12" s="12">
        <f>VLOOKUP(A12,'[1]Scores - All Teams'!$B$2:$X$73,23,FALSE)</f>
        <v>25</v>
      </c>
      <c r="X12" s="12">
        <f t="shared" si="3"/>
        <v>79</v>
      </c>
      <c r="Y12" s="39"/>
    </row>
    <row r="13" spans="1:25" ht="30" customHeight="1">
      <c r="A13" s="14" t="s">
        <v>56</v>
      </c>
      <c r="B13" s="15">
        <f>VLOOKUP($A13,'[1]Scores - All Teams'!$B:$W,2,FALSE)</f>
        <v>5</v>
      </c>
      <c r="C13" s="16">
        <f>VLOOKUP($A13,'[1]Scores - All Teams'!$B:$W,3,FALSE)</f>
        <v>7</v>
      </c>
      <c r="D13" s="16">
        <f>VLOOKUP($A13,'[1]Scores - All Teams'!$B:$W,4,FALSE)</f>
        <v>3</v>
      </c>
      <c r="E13" s="16">
        <f>VLOOKUP($A13,'[1]Scores - All Teams'!$B:$W,5,FALSE)</f>
        <v>8</v>
      </c>
      <c r="F13" s="16">
        <f>VLOOKUP($A13,'[1]Scores - All Teams'!$B:$W,6,FALSE)</f>
        <v>6</v>
      </c>
      <c r="G13" s="16">
        <f>VLOOKUP($A13,'[1]Scores - All Teams'!$B:$W,7,FALSE)</f>
        <v>7</v>
      </c>
      <c r="H13" s="16">
        <f>VLOOKUP($A13,'[1]Scores - All Teams'!$B:$W,8,FALSE)</f>
        <v>4</v>
      </c>
      <c r="I13" s="16">
        <f>VLOOKUP($A13,'[1]Scores - All Teams'!$B:$W,9,FALSE)</f>
        <v>6</v>
      </c>
      <c r="J13" s="17">
        <f>VLOOKUP($A13,'[1]Scores - All Teams'!$B:$W,10,FALSE)</f>
        <v>5</v>
      </c>
      <c r="K13" s="11">
        <f t="shared" si="0"/>
        <v>51</v>
      </c>
      <c r="L13" s="15">
        <f>VLOOKUP($A13,'[1]Scores - All Teams'!$B:$W,12,FALSE)</f>
        <v>4</v>
      </c>
      <c r="M13" s="16">
        <f>VLOOKUP($A13,'[1]Scores - All Teams'!$B:$W,13,FALSE)</f>
        <v>6</v>
      </c>
      <c r="N13" s="16">
        <f>VLOOKUP($A13,'[1]Scores - All Teams'!$B:$W,14,FALSE)</f>
        <v>7</v>
      </c>
      <c r="O13" s="16">
        <f>VLOOKUP($A13,'[1]Scores - All Teams'!$B:$W,15,FALSE)</f>
        <v>5</v>
      </c>
      <c r="P13" s="16">
        <f>VLOOKUP($A13,'[1]Scores - All Teams'!$B:$W,16,FALSE)</f>
        <v>6</v>
      </c>
      <c r="Q13" s="16">
        <f>VLOOKUP($A13,'[1]Scores - All Teams'!$B:$W,17,FALSE)</f>
        <v>6</v>
      </c>
      <c r="R13" s="16">
        <f>VLOOKUP($A13,'[1]Scores - All Teams'!$B:$W,18,FALSE)</f>
        <v>6</v>
      </c>
      <c r="S13" s="16">
        <f>VLOOKUP($A13,'[1]Scores - All Teams'!$B:$W,19,FALSE)</f>
        <v>6</v>
      </c>
      <c r="T13" s="17">
        <f>VLOOKUP($A13,'[1]Scores - All Teams'!$B:$W,20,FALSE)</f>
        <v>8</v>
      </c>
      <c r="U13" s="8">
        <f t="shared" si="1"/>
        <v>54</v>
      </c>
      <c r="V13" s="12">
        <f t="shared" si="2"/>
        <v>105</v>
      </c>
      <c r="W13" s="12">
        <f>VLOOKUP(A13,'[1]Scores - All Teams'!$B$2:$X$73,23,FALSE)</f>
        <v>22</v>
      </c>
      <c r="X13" s="12">
        <f t="shared" si="3"/>
        <v>83</v>
      </c>
      <c r="Y13" s="39"/>
    </row>
    <row r="14" spans="1:25" ht="30" customHeight="1">
      <c r="A14" s="14" t="s">
        <v>57</v>
      </c>
      <c r="B14" s="15">
        <f>VLOOKUP($A14,'[1]Scores - All Teams'!$B:$W,2,FALSE)</f>
        <v>6</v>
      </c>
      <c r="C14" s="16">
        <f>VLOOKUP($A14,'[1]Scores - All Teams'!$B:$W,3,FALSE)</f>
        <v>6</v>
      </c>
      <c r="D14" s="16">
        <f>VLOOKUP($A14,'[1]Scores - All Teams'!$B:$W,4,FALSE)</f>
        <v>5</v>
      </c>
      <c r="E14" s="16">
        <f>VLOOKUP($A14,'[1]Scores - All Teams'!$B:$W,5,FALSE)</f>
        <v>6</v>
      </c>
      <c r="F14" s="16">
        <f>VLOOKUP($A14,'[1]Scores - All Teams'!$B:$W,6,FALSE)</f>
        <v>6</v>
      </c>
      <c r="G14" s="16">
        <f>VLOOKUP($A14,'[1]Scores - All Teams'!$B:$W,7,FALSE)</f>
        <v>7</v>
      </c>
      <c r="H14" s="16">
        <f>VLOOKUP($A14,'[1]Scores - All Teams'!$B:$W,8,FALSE)</f>
        <v>3</v>
      </c>
      <c r="I14" s="16">
        <f>VLOOKUP($A14,'[1]Scores - All Teams'!$B:$W,9,FALSE)</f>
        <v>8</v>
      </c>
      <c r="J14" s="17">
        <f>VLOOKUP($A14,'[1]Scores - All Teams'!$B:$W,10,FALSE)</f>
        <v>8</v>
      </c>
      <c r="K14" s="11">
        <f t="shared" si="0"/>
        <v>55</v>
      </c>
      <c r="L14" s="15">
        <f>VLOOKUP($A14,'[1]Scores - All Teams'!$B:$W,12,FALSE)</f>
        <v>5</v>
      </c>
      <c r="M14" s="16">
        <f>VLOOKUP($A14,'[1]Scores - All Teams'!$B:$W,13,FALSE)</f>
        <v>5</v>
      </c>
      <c r="N14" s="16">
        <f>VLOOKUP($A14,'[1]Scores - All Teams'!$B:$W,14,FALSE)</f>
        <v>5</v>
      </c>
      <c r="O14" s="16">
        <f>VLOOKUP($A14,'[1]Scores - All Teams'!$B:$W,15,FALSE)</f>
        <v>5</v>
      </c>
      <c r="P14" s="16">
        <f>VLOOKUP($A14,'[1]Scores - All Teams'!$B:$W,16,FALSE)</f>
        <v>8</v>
      </c>
      <c r="Q14" s="16">
        <f>VLOOKUP($A14,'[1]Scores - All Teams'!$B:$W,17,FALSE)</f>
        <v>7</v>
      </c>
      <c r="R14" s="16">
        <f>VLOOKUP($A14,'[1]Scores - All Teams'!$B:$W,18,FALSE)</f>
        <v>7</v>
      </c>
      <c r="S14" s="16">
        <f>VLOOKUP($A14,'[1]Scores - All Teams'!$B:$W,19,FALSE)</f>
        <v>4</v>
      </c>
      <c r="T14" s="17">
        <f>VLOOKUP($A14,'[1]Scores - All Teams'!$B:$W,20,FALSE)</f>
        <v>8</v>
      </c>
      <c r="U14" s="8">
        <f t="shared" si="1"/>
        <v>54</v>
      </c>
      <c r="V14" s="12">
        <f t="shared" si="2"/>
        <v>109</v>
      </c>
      <c r="W14" s="12">
        <f>VLOOKUP(A14,'[1]Scores - All Teams'!$B$2:$X$73,23,FALSE)</f>
        <v>24</v>
      </c>
      <c r="X14" s="12">
        <f t="shared" si="3"/>
        <v>85</v>
      </c>
      <c r="Y14" s="39"/>
    </row>
    <row r="15" spans="1:25" ht="30" customHeight="1">
      <c r="A15" s="14" t="s">
        <v>58</v>
      </c>
      <c r="B15" s="15">
        <f>VLOOKUP($A15,'[1]Scores - All Teams'!$B:$W,2,FALSE)</f>
        <v>6</v>
      </c>
      <c r="C15" s="16">
        <f>VLOOKUP($A15,'[1]Scores - All Teams'!$B:$W,3,FALSE)</f>
        <v>7</v>
      </c>
      <c r="D15" s="16">
        <f>VLOOKUP($A15,'[1]Scores - All Teams'!$B:$W,4,FALSE)</f>
        <v>4</v>
      </c>
      <c r="E15" s="16">
        <f>VLOOKUP($A15,'[1]Scores - All Teams'!$B:$W,5,FALSE)</f>
        <v>7</v>
      </c>
      <c r="F15" s="16">
        <f>VLOOKUP($A15,'[1]Scores - All Teams'!$B:$W,6,FALSE)</f>
        <v>9</v>
      </c>
      <c r="G15" s="16">
        <f>VLOOKUP($A15,'[1]Scores - All Teams'!$B:$W,7,FALSE)</f>
        <v>6</v>
      </c>
      <c r="H15" s="16">
        <f>VLOOKUP($A15,'[1]Scores - All Teams'!$B:$W,8,FALSE)</f>
        <v>6</v>
      </c>
      <c r="I15" s="16">
        <f>VLOOKUP($A15,'[1]Scores - All Teams'!$B:$W,9,FALSE)</f>
        <v>7</v>
      </c>
      <c r="J15" s="17">
        <f>VLOOKUP($A15,'[1]Scores - All Teams'!$B:$W,10,FALSE)</f>
        <v>5</v>
      </c>
      <c r="K15" s="11">
        <f t="shared" si="0"/>
        <v>57</v>
      </c>
      <c r="L15" s="15">
        <f>VLOOKUP($A15,'[1]Scores - All Teams'!$B:$W,12,FALSE)</f>
        <v>5</v>
      </c>
      <c r="M15" s="16">
        <f>VLOOKUP($A15,'[1]Scores - All Teams'!$B:$W,13,FALSE)</f>
        <v>6</v>
      </c>
      <c r="N15" s="16">
        <f>VLOOKUP($A15,'[1]Scores - All Teams'!$B:$W,14,FALSE)</f>
        <v>6</v>
      </c>
      <c r="O15" s="16">
        <f>VLOOKUP($A15,'[1]Scores - All Teams'!$B:$W,15,FALSE)</f>
        <v>3</v>
      </c>
      <c r="P15" s="16">
        <f>VLOOKUP($A15,'[1]Scores - All Teams'!$B:$W,16,FALSE)</f>
        <v>7</v>
      </c>
      <c r="Q15" s="16">
        <f>VLOOKUP($A15,'[1]Scores - All Teams'!$B:$W,17,FALSE)</f>
        <v>7</v>
      </c>
      <c r="R15" s="16">
        <f>VLOOKUP($A15,'[1]Scores - All Teams'!$B:$W,18,FALSE)</f>
        <v>7</v>
      </c>
      <c r="S15" s="16">
        <f>VLOOKUP($A15,'[1]Scores - All Teams'!$B:$W,19,FALSE)</f>
        <v>3</v>
      </c>
      <c r="T15" s="17">
        <f>VLOOKUP($A15,'[1]Scores - All Teams'!$B:$W,20,FALSE)</f>
        <v>9</v>
      </c>
      <c r="U15" s="8">
        <f t="shared" si="1"/>
        <v>53</v>
      </c>
      <c r="V15" s="12">
        <f t="shared" si="2"/>
        <v>110</v>
      </c>
      <c r="W15" s="12">
        <f>VLOOKUP(A15,'[1]Scores - All Teams'!$B$2:$X$73,23,FALSE)</f>
        <v>26</v>
      </c>
      <c r="X15" s="12">
        <f t="shared" si="3"/>
        <v>84</v>
      </c>
      <c r="Y15" s="39"/>
    </row>
    <row r="16" spans="1:25" ht="30" customHeight="1">
      <c r="A16" s="14" t="s">
        <v>59</v>
      </c>
      <c r="B16" s="15">
        <f>VLOOKUP($A16,'[1]Scores - All Teams'!$B:$W,2,FALSE)</f>
        <v>7</v>
      </c>
      <c r="C16" s="16">
        <f>VLOOKUP($A16,'[1]Scores - All Teams'!$B:$W,3,FALSE)</f>
        <v>5</v>
      </c>
      <c r="D16" s="16">
        <f>VLOOKUP($A16,'[1]Scores - All Teams'!$B:$W,4,FALSE)</f>
        <v>4</v>
      </c>
      <c r="E16" s="16">
        <f>VLOOKUP($A16,'[1]Scores - All Teams'!$B:$W,5,FALSE)</f>
        <v>6</v>
      </c>
      <c r="F16" s="16">
        <f>VLOOKUP($A16,'[1]Scores - All Teams'!$B:$W,6,FALSE)</f>
        <v>11</v>
      </c>
      <c r="G16" s="16">
        <f>VLOOKUP($A16,'[1]Scores - All Teams'!$B:$W,7,FALSE)</f>
        <v>8</v>
      </c>
      <c r="H16" s="16">
        <f>VLOOKUP($A16,'[1]Scores - All Teams'!$B:$W,8,FALSE)</f>
        <v>4</v>
      </c>
      <c r="I16" s="16">
        <f>VLOOKUP($A16,'[1]Scores - All Teams'!$B:$W,9,FALSE)</f>
        <v>9</v>
      </c>
      <c r="J16" s="17">
        <f>VLOOKUP($A16,'[1]Scores - All Teams'!$B:$W,10,FALSE)</f>
        <v>5</v>
      </c>
      <c r="K16" s="11">
        <f t="shared" si="0"/>
        <v>59</v>
      </c>
      <c r="L16" s="15">
        <f>VLOOKUP($A16,'[1]Scores - All Teams'!$B:$W,12,FALSE)</f>
        <v>4</v>
      </c>
      <c r="M16" s="16">
        <f>VLOOKUP($A16,'[1]Scores - All Teams'!$B:$W,13,FALSE)</f>
        <v>7</v>
      </c>
      <c r="N16" s="16">
        <f>VLOOKUP($A16,'[1]Scores - All Teams'!$B:$W,14,FALSE)</f>
        <v>5</v>
      </c>
      <c r="O16" s="16">
        <f>VLOOKUP($A16,'[1]Scores - All Teams'!$B:$W,15,FALSE)</f>
        <v>4</v>
      </c>
      <c r="P16" s="16">
        <f>VLOOKUP($A16,'[1]Scores - All Teams'!$B:$W,16,FALSE)</f>
        <v>7</v>
      </c>
      <c r="Q16" s="16">
        <f>VLOOKUP($A16,'[1]Scores - All Teams'!$B:$W,17,FALSE)</f>
        <v>7</v>
      </c>
      <c r="R16" s="16">
        <f>VLOOKUP($A16,'[1]Scores - All Teams'!$B:$W,18,FALSE)</f>
        <v>5</v>
      </c>
      <c r="S16" s="16">
        <f>VLOOKUP($A16,'[1]Scores - All Teams'!$B:$W,19,FALSE)</f>
        <v>5</v>
      </c>
      <c r="T16" s="17">
        <f>VLOOKUP($A16,'[1]Scores - All Teams'!$B:$W,20,FALSE)</f>
        <v>8</v>
      </c>
      <c r="U16" s="8">
        <f t="shared" si="1"/>
        <v>52</v>
      </c>
      <c r="V16" s="12">
        <f t="shared" si="2"/>
        <v>111</v>
      </c>
      <c r="W16" s="12">
        <f>VLOOKUP(A16,'[1]Scores - All Teams'!$B$2:$X$73,23,FALSE)</f>
        <v>23</v>
      </c>
      <c r="X16" s="12">
        <f t="shared" si="3"/>
        <v>88</v>
      </c>
      <c r="Y16" s="39"/>
    </row>
    <row r="17" spans="1:25" ht="30" customHeight="1" thickBot="1">
      <c r="A17" s="19" t="s">
        <v>60</v>
      </c>
      <c r="B17" s="20">
        <f>VLOOKUP($A17,'[1]Scores - All Teams'!$B:$W,2,FALSE)</f>
        <v>6</v>
      </c>
      <c r="C17" s="21">
        <f>VLOOKUP($A17,'[1]Scores - All Teams'!$B:$W,3,FALSE)</f>
        <v>6</v>
      </c>
      <c r="D17" s="21">
        <f>VLOOKUP($A17,'[1]Scores - All Teams'!$B:$W,4,FALSE)</f>
        <v>5</v>
      </c>
      <c r="E17" s="21">
        <f>VLOOKUP($A17,'[1]Scores - All Teams'!$B:$W,5,FALSE)</f>
        <v>7</v>
      </c>
      <c r="F17" s="21">
        <f>VLOOKUP($A17,'[1]Scores - All Teams'!$B:$W,6,FALSE)</f>
        <v>7</v>
      </c>
      <c r="G17" s="21">
        <f>VLOOKUP($A17,'[1]Scores - All Teams'!$B:$W,7,FALSE)</f>
        <v>7</v>
      </c>
      <c r="H17" s="21">
        <f>VLOOKUP($A17,'[1]Scores - All Teams'!$B:$W,8,FALSE)</f>
        <v>4</v>
      </c>
      <c r="I17" s="21">
        <f>VLOOKUP($A17,'[1]Scores - All Teams'!$B:$W,9,FALSE)</f>
        <v>8</v>
      </c>
      <c r="J17" s="22">
        <f>VLOOKUP($A17,'[1]Scores - All Teams'!$B:$W,10,FALSE)</f>
        <v>7</v>
      </c>
      <c r="K17" s="23">
        <f t="shared" si="0"/>
        <v>57</v>
      </c>
      <c r="L17" s="20">
        <f>VLOOKUP($A17,'[1]Scores - All Teams'!$B:$W,12,FALSE)</f>
        <v>5</v>
      </c>
      <c r="M17" s="21">
        <f>VLOOKUP($A17,'[1]Scores - All Teams'!$B:$W,13,FALSE)</f>
        <v>8</v>
      </c>
      <c r="N17" s="21">
        <f>VLOOKUP($A17,'[1]Scores - All Teams'!$B:$W,14,FALSE)</f>
        <v>5</v>
      </c>
      <c r="O17" s="21">
        <f>VLOOKUP($A17,'[1]Scores - All Teams'!$B:$W,15,FALSE)</f>
        <v>4</v>
      </c>
      <c r="P17" s="21">
        <f>VLOOKUP($A17,'[1]Scores - All Teams'!$B:$W,16,FALSE)</f>
        <v>8</v>
      </c>
      <c r="Q17" s="21">
        <f>VLOOKUP($A17,'[1]Scores - All Teams'!$B:$W,17,FALSE)</f>
        <v>6</v>
      </c>
      <c r="R17" s="21">
        <f>VLOOKUP($A17,'[1]Scores - All Teams'!$B:$W,18,FALSE)</f>
        <v>6</v>
      </c>
      <c r="S17" s="21">
        <f>VLOOKUP($A17,'[1]Scores - All Teams'!$B:$W,19,FALSE)</f>
        <v>6</v>
      </c>
      <c r="T17" s="22">
        <f>VLOOKUP($A17,'[1]Scores - All Teams'!$B:$W,20,FALSE)</f>
        <v>8</v>
      </c>
      <c r="U17" s="40">
        <f t="shared" si="1"/>
        <v>56</v>
      </c>
      <c r="V17" s="23">
        <f t="shared" si="2"/>
        <v>113</v>
      </c>
      <c r="W17" s="23">
        <f>VLOOKUP(A17,'[1]Scores - All Teams'!$B$2:$X$73,23,FALSE)</f>
        <v>25</v>
      </c>
      <c r="X17" s="23">
        <f t="shared" si="3"/>
        <v>88</v>
      </c>
      <c r="Y17" s="41"/>
    </row>
    <row r="18" spans="1:25" ht="30" hidden="1" customHeight="1" thickBot="1">
      <c r="A18" s="25"/>
      <c r="B18" s="15">
        <f>VLOOKUP($A18,'[1]Scores - All Teams'!$B:$W,2,FALSE)</f>
        <v>0</v>
      </c>
      <c r="C18" s="16">
        <f>VLOOKUP($A18,'[1]Scores - All Teams'!$B:$W,3,FALSE)</f>
        <v>0</v>
      </c>
      <c r="D18" s="16">
        <f>VLOOKUP($A18,'[1]Scores - All Teams'!$B:$W,4,FALSE)</f>
        <v>0</v>
      </c>
      <c r="E18" s="16">
        <f>VLOOKUP($A18,'[1]Scores - All Teams'!$B:$W,5,FALSE)</f>
        <v>0</v>
      </c>
      <c r="F18" s="16">
        <f>VLOOKUP($A18,'[1]Scores - All Teams'!$B:$W,6,FALSE)</f>
        <v>0</v>
      </c>
      <c r="G18" s="16">
        <f>VLOOKUP($A18,'[1]Scores - All Teams'!$B:$W,7,FALSE)</f>
        <v>0</v>
      </c>
      <c r="H18" s="16">
        <f>VLOOKUP($A18,'[1]Scores - All Teams'!$B:$W,8,FALSE)</f>
        <v>0</v>
      </c>
      <c r="I18" s="16">
        <f>VLOOKUP($A18,'[1]Scores - All Teams'!$B:$W,9,FALSE)</f>
        <v>0</v>
      </c>
      <c r="J18" s="17">
        <f>VLOOKUP($A18,'[1]Scores - All Teams'!$B:$W,10,FALSE)</f>
        <v>0</v>
      </c>
      <c r="K18" s="26">
        <f t="shared" si="0"/>
        <v>0</v>
      </c>
      <c r="L18" s="15">
        <f>VLOOKUP($A18,'[1]Scores - All Teams'!$B:$W,12,FALSE)</f>
        <v>0</v>
      </c>
      <c r="M18" s="16">
        <f>VLOOKUP($A18,'[1]Scores - All Teams'!$B:$W,13,FALSE)</f>
        <v>0</v>
      </c>
      <c r="N18" s="16">
        <f>VLOOKUP($A18,'[1]Scores - All Teams'!$B:$W,14,FALSE)</f>
        <v>0</v>
      </c>
      <c r="O18" s="16">
        <f>VLOOKUP($A18,'[1]Scores - All Teams'!$B:$W,15,FALSE)</f>
        <v>0</v>
      </c>
      <c r="P18" s="16">
        <f>VLOOKUP($A18,'[1]Scores - All Teams'!$B:$W,16,FALSE)</f>
        <v>0</v>
      </c>
      <c r="Q18" s="16">
        <f>VLOOKUP($A18,'[1]Scores - All Teams'!$B:$W,17,FALSE)</f>
        <v>0</v>
      </c>
      <c r="R18" s="16">
        <f>VLOOKUP($A18,'[1]Scores - All Teams'!$B:$W,18,FALSE)</f>
        <v>0</v>
      </c>
      <c r="S18" s="16">
        <f>VLOOKUP($A18,'[1]Scores - All Teams'!$B:$W,19,FALSE)</f>
        <v>0</v>
      </c>
      <c r="T18" s="17">
        <f>VLOOKUP($A18,'[1]Scores - All Teams'!$B:$W,20,FALSE)</f>
        <v>0</v>
      </c>
      <c r="U18" s="27">
        <f t="shared" si="1"/>
        <v>0</v>
      </c>
      <c r="V18" s="28">
        <f t="shared" si="2"/>
        <v>0</v>
      </c>
      <c r="W18" s="29">
        <f>VLOOKUP(A18,'[1]Scores - All Teams'!$B$2:$X$73,23,FALSE)</f>
        <v>0</v>
      </c>
      <c r="X18" s="16"/>
      <c r="Y18" s="30"/>
    </row>
    <row r="19" spans="1:25" ht="30" hidden="1" customHeight="1" thickBot="1">
      <c r="A19" s="31"/>
      <c r="B19" s="15">
        <f>VLOOKUP($A19,'[1]Scores - All Teams'!$B:$W,2,FALSE)</f>
        <v>0</v>
      </c>
      <c r="C19" s="16">
        <f>VLOOKUP($A19,'[1]Scores - All Teams'!$B:$W,3,FALSE)</f>
        <v>0</v>
      </c>
      <c r="D19" s="16">
        <f>VLOOKUP($A19,'[1]Scores - All Teams'!$B:$W,4,FALSE)</f>
        <v>0</v>
      </c>
      <c r="E19" s="16">
        <f>VLOOKUP($A19,'[1]Scores - All Teams'!$B:$W,5,FALSE)</f>
        <v>0</v>
      </c>
      <c r="F19" s="16">
        <f>VLOOKUP($A19,'[1]Scores - All Teams'!$B:$W,6,FALSE)</f>
        <v>0</v>
      </c>
      <c r="G19" s="16">
        <f>VLOOKUP($A19,'[1]Scores - All Teams'!$B:$W,7,FALSE)</f>
        <v>0</v>
      </c>
      <c r="H19" s="16">
        <f>VLOOKUP($A19,'[1]Scores - All Teams'!$B:$W,8,FALSE)</f>
        <v>0</v>
      </c>
      <c r="I19" s="16">
        <f>VLOOKUP($A19,'[1]Scores - All Teams'!$B:$W,9,FALSE)</f>
        <v>0</v>
      </c>
      <c r="J19" s="17">
        <f>VLOOKUP($A19,'[1]Scores - All Teams'!$B:$W,10,FALSE)</f>
        <v>0</v>
      </c>
      <c r="K19" s="11">
        <f t="shared" si="0"/>
        <v>0</v>
      </c>
      <c r="L19" s="15">
        <f>VLOOKUP($A19,'[1]Scores - All Teams'!$B:$W,12,FALSE)</f>
        <v>0</v>
      </c>
      <c r="M19" s="16">
        <f>VLOOKUP($A19,'[1]Scores - All Teams'!$B:$W,13,FALSE)</f>
        <v>0</v>
      </c>
      <c r="N19" s="16">
        <f>VLOOKUP($A19,'[1]Scores - All Teams'!$B:$W,14,FALSE)</f>
        <v>0</v>
      </c>
      <c r="O19" s="16">
        <f>VLOOKUP($A19,'[1]Scores - All Teams'!$B:$W,15,FALSE)</f>
        <v>0</v>
      </c>
      <c r="P19" s="16">
        <f>VLOOKUP($A19,'[1]Scores - All Teams'!$B:$W,16,FALSE)</f>
        <v>0</v>
      </c>
      <c r="Q19" s="16">
        <f>VLOOKUP($A19,'[1]Scores - All Teams'!$B:$W,17,FALSE)</f>
        <v>0</v>
      </c>
      <c r="R19" s="16">
        <f>VLOOKUP($A19,'[1]Scores - All Teams'!$B:$W,18,FALSE)</f>
        <v>0</v>
      </c>
      <c r="S19" s="16">
        <f>VLOOKUP($A19,'[1]Scores - All Teams'!$B:$W,19,FALSE)</f>
        <v>0</v>
      </c>
      <c r="T19" s="17">
        <f>VLOOKUP($A19,'[1]Scores - All Teams'!$B:$W,20,FALSE)</f>
        <v>0</v>
      </c>
      <c r="U19" s="32">
        <f t="shared" si="1"/>
        <v>0</v>
      </c>
      <c r="V19" s="33">
        <f t="shared" si="2"/>
        <v>0</v>
      </c>
      <c r="W19" s="29">
        <f>VLOOKUP(A19,'[1]Scores - All Teams'!$B$2:$X$73,23,FALSE)</f>
        <v>0</v>
      </c>
      <c r="X19" s="16"/>
      <c r="Y19" s="34"/>
    </row>
    <row r="20" spans="1:25" ht="30" hidden="1" customHeight="1" thickBot="1">
      <c r="A20" s="31"/>
      <c r="B20" s="15">
        <f>VLOOKUP($A20,'[1]Scores - All Teams'!$B:$W,2,FALSE)</f>
        <v>0</v>
      </c>
      <c r="C20" s="16">
        <f>VLOOKUP($A20,'[1]Scores - All Teams'!$B:$W,3,FALSE)</f>
        <v>0</v>
      </c>
      <c r="D20" s="16">
        <f>VLOOKUP($A20,'[1]Scores - All Teams'!$B:$W,4,FALSE)</f>
        <v>0</v>
      </c>
      <c r="E20" s="16">
        <f>VLOOKUP($A20,'[1]Scores - All Teams'!$B:$W,5,FALSE)</f>
        <v>0</v>
      </c>
      <c r="F20" s="16">
        <f>VLOOKUP($A20,'[1]Scores - All Teams'!$B:$W,6,FALSE)</f>
        <v>0</v>
      </c>
      <c r="G20" s="16">
        <f>VLOOKUP($A20,'[1]Scores - All Teams'!$B:$W,7,FALSE)</f>
        <v>0</v>
      </c>
      <c r="H20" s="16">
        <f>VLOOKUP($A20,'[1]Scores - All Teams'!$B:$W,8,FALSE)</f>
        <v>0</v>
      </c>
      <c r="I20" s="16">
        <f>VLOOKUP($A20,'[1]Scores - All Teams'!$B:$W,9,FALSE)</f>
        <v>0</v>
      </c>
      <c r="J20" s="17">
        <f>VLOOKUP($A20,'[1]Scores - All Teams'!$B:$W,10,FALSE)</f>
        <v>0</v>
      </c>
      <c r="K20" s="11">
        <f t="shared" si="0"/>
        <v>0</v>
      </c>
      <c r="L20" s="15">
        <f>VLOOKUP($A20,'[1]Scores - All Teams'!$B:$W,12,FALSE)</f>
        <v>0</v>
      </c>
      <c r="M20" s="16">
        <f>VLOOKUP($A20,'[1]Scores - All Teams'!$B:$W,13,FALSE)</f>
        <v>0</v>
      </c>
      <c r="N20" s="16">
        <f>VLOOKUP($A20,'[1]Scores - All Teams'!$B:$W,14,FALSE)</f>
        <v>0</v>
      </c>
      <c r="O20" s="16">
        <f>VLOOKUP($A20,'[1]Scores - All Teams'!$B:$W,15,FALSE)</f>
        <v>0</v>
      </c>
      <c r="P20" s="16">
        <f>VLOOKUP($A20,'[1]Scores - All Teams'!$B:$W,16,FALSE)</f>
        <v>0</v>
      </c>
      <c r="Q20" s="16">
        <f>VLOOKUP($A20,'[1]Scores - All Teams'!$B:$W,17,FALSE)</f>
        <v>0</v>
      </c>
      <c r="R20" s="16">
        <f>VLOOKUP($A20,'[1]Scores - All Teams'!$B:$W,18,FALSE)</f>
        <v>0</v>
      </c>
      <c r="S20" s="16">
        <f>VLOOKUP($A20,'[1]Scores - All Teams'!$B:$W,19,FALSE)</f>
        <v>0</v>
      </c>
      <c r="T20" s="17">
        <f>VLOOKUP($A20,'[1]Scores - All Teams'!$B:$W,20,FALSE)</f>
        <v>0</v>
      </c>
      <c r="U20" s="32">
        <f t="shared" si="1"/>
        <v>0</v>
      </c>
      <c r="V20" s="33">
        <f t="shared" si="2"/>
        <v>0</v>
      </c>
      <c r="W20" s="29">
        <f>VLOOKUP(A20,'[1]Scores - All Teams'!$B$2:$X$73,23,FALSE)</f>
        <v>0</v>
      </c>
      <c r="X20" s="16"/>
      <c r="Y20" s="34"/>
    </row>
    <row r="21" spans="1:25" ht="30" hidden="1" customHeight="1" thickBot="1">
      <c r="A21" s="31"/>
      <c r="B21" s="15">
        <f>VLOOKUP($A21,'[1]Scores - All Teams'!$B:$W,2,FALSE)</f>
        <v>0</v>
      </c>
      <c r="C21" s="16">
        <f>VLOOKUP($A21,'[1]Scores - All Teams'!$B:$W,3,FALSE)</f>
        <v>0</v>
      </c>
      <c r="D21" s="16">
        <f>VLOOKUP($A21,'[1]Scores - All Teams'!$B:$W,4,FALSE)</f>
        <v>0</v>
      </c>
      <c r="E21" s="16">
        <f>VLOOKUP($A21,'[1]Scores - All Teams'!$B:$W,5,FALSE)</f>
        <v>0</v>
      </c>
      <c r="F21" s="16">
        <f>VLOOKUP($A21,'[1]Scores - All Teams'!$B:$W,6,FALSE)</f>
        <v>0</v>
      </c>
      <c r="G21" s="16">
        <f>VLOOKUP($A21,'[1]Scores - All Teams'!$B:$W,7,FALSE)</f>
        <v>0</v>
      </c>
      <c r="H21" s="16">
        <f>VLOOKUP($A21,'[1]Scores - All Teams'!$B:$W,8,FALSE)</f>
        <v>0</v>
      </c>
      <c r="I21" s="16">
        <f>VLOOKUP($A21,'[1]Scores - All Teams'!$B:$W,9,FALSE)</f>
        <v>0</v>
      </c>
      <c r="J21" s="17">
        <f>VLOOKUP($A21,'[1]Scores - All Teams'!$B:$W,10,FALSE)</f>
        <v>0</v>
      </c>
      <c r="K21" s="11">
        <f t="shared" si="0"/>
        <v>0</v>
      </c>
      <c r="L21" s="15">
        <f>VLOOKUP($A21,'[1]Scores - All Teams'!$B:$W,12,FALSE)</f>
        <v>0</v>
      </c>
      <c r="M21" s="16">
        <f>VLOOKUP($A21,'[1]Scores - All Teams'!$B:$W,13,FALSE)</f>
        <v>0</v>
      </c>
      <c r="N21" s="16">
        <f>VLOOKUP($A21,'[1]Scores - All Teams'!$B:$W,14,FALSE)</f>
        <v>0</v>
      </c>
      <c r="O21" s="16">
        <f>VLOOKUP($A21,'[1]Scores - All Teams'!$B:$W,15,FALSE)</f>
        <v>0</v>
      </c>
      <c r="P21" s="16">
        <f>VLOOKUP($A21,'[1]Scores - All Teams'!$B:$W,16,FALSE)</f>
        <v>0</v>
      </c>
      <c r="Q21" s="16">
        <f>VLOOKUP($A21,'[1]Scores - All Teams'!$B:$W,17,FALSE)</f>
        <v>0</v>
      </c>
      <c r="R21" s="16">
        <f>VLOOKUP($A21,'[1]Scores - All Teams'!$B:$W,18,FALSE)</f>
        <v>0</v>
      </c>
      <c r="S21" s="16">
        <f>VLOOKUP($A21,'[1]Scores - All Teams'!$B:$W,19,FALSE)</f>
        <v>0</v>
      </c>
      <c r="T21" s="17">
        <f>VLOOKUP($A21,'[1]Scores - All Teams'!$B:$W,20,FALSE)</f>
        <v>0</v>
      </c>
      <c r="U21" s="32">
        <f t="shared" si="1"/>
        <v>0</v>
      </c>
      <c r="V21" s="33">
        <f t="shared" si="2"/>
        <v>0</v>
      </c>
      <c r="W21" s="29">
        <f>VLOOKUP(A21,'[1]Scores - All Teams'!$B$2:$X$73,23,FALSE)</f>
        <v>0</v>
      </c>
      <c r="X21" s="16"/>
      <c r="Y21" s="34"/>
    </row>
    <row r="22" spans="1:25" ht="30" hidden="1" customHeight="1" thickBot="1">
      <c r="A22" s="31"/>
      <c r="B22" s="15">
        <f>VLOOKUP($A22,'[1]Scores - All Teams'!$B:$W,2,FALSE)</f>
        <v>0</v>
      </c>
      <c r="C22" s="16">
        <f>VLOOKUP($A22,'[1]Scores - All Teams'!$B:$W,3,FALSE)</f>
        <v>0</v>
      </c>
      <c r="D22" s="16">
        <f>VLOOKUP($A22,'[1]Scores - All Teams'!$B:$W,4,FALSE)</f>
        <v>0</v>
      </c>
      <c r="E22" s="16">
        <f>VLOOKUP($A22,'[1]Scores - All Teams'!$B:$W,5,FALSE)</f>
        <v>0</v>
      </c>
      <c r="F22" s="16">
        <f>VLOOKUP($A22,'[1]Scores - All Teams'!$B:$W,6,FALSE)</f>
        <v>0</v>
      </c>
      <c r="G22" s="16">
        <f>VLOOKUP($A22,'[1]Scores - All Teams'!$B:$W,7,FALSE)</f>
        <v>0</v>
      </c>
      <c r="H22" s="16">
        <f>VLOOKUP($A22,'[1]Scores - All Teams'!$B:$W,8,FALSE)</f>
        <v>0</v>
      </c>
      <c r="I22" s="16">
        <f>VLOOKUP($A22,'[1]Scores - All Teams'!$B:$W,9,FALSE)</f>
        <v>0</v>
      </c>
      <c r="J22" s="17">
        <f>VLOOKUP($A22,'[1]Scores - All Teams'!$B:$W,10,FALSE)</f>
        <v>0</v>
      </c>
      <c r="K22" s="11">
        <f t="shared" si="0"/>
        <v>0</v>
      </c>
      <c r="L22" s="15">
        <f>VLOOKUP($A22,'[1]Scores - All Teams'!$B:$W,12,FALSE)</f>
        <v>0</v>
      </c>
      <c r="M22" s="16">
        <f>VLOOKUP($A22,'[1]Scores - All Teams'!$B:$W,13,FALSE)</f>
        <v>0</v>
      </c>
      <c r="N22" s="16">
        <f>VLOOKUP($A22,'[1]Scores - All Teams'!$B:$W,14,FALSE)</f>
        <v>0</v>
      </c>
      <c r="O22" s="16">
        <f>VLOOKUP($A22,'[1]Scores - All Teams'!$B:$W,15,FALSE)</f>
        <v>0</v>
      </c>
      <c r="P22" s="16">
        <f>VLOOKUP($A22,'[1]Scores - All Teams'!$B:$W,16,FALSE)</f>
        <v>0</v>
      </c>
      <c r="Q22" s="16">
        <f>VLOOKUP($A22,'[1]Scores - All Teams'!$B:$W,17,FALSE)</f>
        <v>0</v>
      </c>
      <c r="R22" s="16">
        <f>VLOOKUP($A22,'[1]Scores - All Teams'!$B:$W,18,FALSE)</f>
        <v>0</v>
      </c>
      <c r="S22" s="16">
        <f>VLOOKUP($A22,'[1]Scores - All Teams'!$B:$W,19,FALSE)</f>
        <v>0</v>
      </c>
      <c r="T22" s="17">
        <f>VLOOKUP($A22,'[1]Scores - All Teams'!$B:$W,20,FALSE)</f>
        <v>0</v>
      </c>
      <c r="U22" s="32">
        <f t="shared" si="1"/>
        <v>0</v>
      </c>
      <c r="V22" s="33">
        <f t="shared" si="2"/>
        <v>0</v>
      </c>
      <c r="W22" s="29">
        <f>VLOOKUP(A22,'[1]Scores - All Teams'!$B$2:$X$73,23,FALSE)</f>
        <v>0</v>
      </c>
      <c r="X22" s="16"/>
      <c r="Y22" s="34"/>
    </row>
    <row r="23" spans="1:25" ht="30" hidden="1" customHeight="1" thickBot="1">
      <c r="A23" s="31"/>
      <c r="B23" s="15">
        <f>VLOOKUP($A23,'[1]Scores - All Teams'!$B:$W,2,FALSE)</f>
        <v>0</v>
      </c>
      <c r="C23" s="16">
        <f>VLOOKUP($A23,'[1]Scores - All Teams'!$B:$W,3,FALSE)</f>
        <v>0</v>
      </c>
      <c r="D23" s="16">
        <f>VLOOKUP($A23,'[1]Scores - All Teams'!$B:$W,4,FALSE)</f>
        <v>0</v>
      </c>
      <c r="E23" s="16">
        <f>VLOOKUP($A23,'[1]Scores - All Teams'!$B:$W,5,FALSE)</f>
        <v>0</v>
      </c>
      <c r="F23" s="16">
        <f>VLOOKUP($A23,'[1]Scores - All Teams'!$B:$W,6,FALSE)</f>
        <v>0</v>
      </c>
      <c r="G23" s="16">
        <f>VLOOKUP($A23,'[1]Scores - All Teams'!$B:$W,7,FALSE)</f>
        <v>0</v>
      </c>
      <c r="H23" s="16">
        <f>VLOOKUP($A23,'[1]Scores - All Teams'!$B:$W,8,FALSE)</f>
        <v>0</v>
      </c>
      <c r="I23" s="16">
        <f>VLOOKUP($A23,'[1]Scores - All Teams'!$B:$W,9,FALSE)</f>
        <v>0</v>
      </c>
      <c r="J23" s="17">
        <f>VLOOKUP($A23,'[1]Scores - All Teams'!$B:$W,10,FALSE)</f>
        <v>0</v>
      </c>
      <c r="K23" s="11">
        <f t="shared" si="0"/>
        <v>0</v>
      </c>
      <c r="L23" s="15">
        <f>VLOOKUP($A23,'[1]Scores - All Teams'!$B:$W,12,FALSE)</f>
        <v>0</v>
      </c>
      <c r="M23" s="16">
        <f>VLOOKUP($A23,'[1]Scores - All Teams'!$B:$W,13,FALSE)</f>
        <v>0</v>
      </c>
      <c r="N23" s="16">
        <f>VLOOKUP($A23,'[1]Scores - All Teams'!$B:$W,14,FALSE)</f>
        <v>0</v>
      </c>
      <c r="O23" s="16">
        <f>VLOOKUP($A23,'[1]Scores - All Teams'!$B:$W,15,FALSE)</f>
        <v>0</v>
      </c>
      <c r="P23" s="16">
        <f>VLOOKUP($A23,'[1]Scores - All Teams'!$B:$W,16,FALSE)</f>
        <v>0</v>
      </c>
      <c r="Q23" s="16">
        <f>VLOOKUP($A23,'[1]Scores - All Teams'!$B:$W,17,FALSE)</f>
        <v>0</v>
      </c>
      <c r="R23" s="16">
        <f>VLOOKUP($A23,'[1]Scores - All Teams'!$B:$W,18,FALSE)</f>
        <v>0</v>
      </c>
      <c r="S23" s="16">
        <f>VLOOKUP($A23,'[1]Scores - All Teams'!$B:$W,19,FALSE)</f>
        <v>0</v>
      </c>
      <c r="T23" s="17">
        <f>VLOOKUP($A23,'[1]Scores - All Teams'!$B:$W,20,FALSE)</f>
        <v>0</v>
      </c>
      <c r="U23" s="32">
        <f t="shared" si="1"/>
        <v>0</v>
      </c>
      <c r="V23" s="33">
        <f t="shared" si="2"/>
        <v>0</v>
      </c>
      <c r="W23" s="29">
        <f>VLOOKUP(A23,'[1]Scores - All Teams'!$B$2:$X$73,23,FALSE)</f>
        <v>0</v>
      </c>
      <c r="X23" s="16"/>
      <c r="Y23" s="34"/>
    </row>
    <row r="24" spans="1:25" ht="30" hidden="1" customHeight="1">
      <c r="A24" s="31"/>
      <c r="B24" s="15">
        <f>VLOOKUP($A24,'[1]Scores - All Teams'!$B:$W,2,FALSE)</f>
        <v>0</v>
      </c>
      <c r="C24" s="16">
        <f>VLOOKUP($A24,'[1]Scores - All Teams'!$B:$W,3,FALSE)</f>
        <v>0</v>
      </c>
      <c r="D24" s="16">
        <f>VLOOKUP($A24,'[1]Scores - All Teams'!$B:$W,4,FALSE)</f>
        <v>0</v>
      </c>
      <c r="E24" s="16">
        <f>VLOOKUP($A24,'[1]Scores - All Teams'!$B:$W,5,FALSE)</f>
        <v>0</v>
      </c>
      <c r="F24" s="16">
        <f>VLOOKUP($A24,'[1]Scores - All Teams'!$B:$W,6,FALSE)</f>
        <v>0</v>
      </c>
      <c r="G24" s="16">
        <f>VLOOKUP($A24,'[1]Scores - All Teams'!$B:$W,7,FALSE)</f>
        <v>0</v>
      </c>
      <c r="H24" s="16">
        <f>VLOOKUP($A24,'[1]Scores - All Teams'!$B:$W,8,FALSE)</f>
        <v>0</v>
      </c>
      <c r="I24" s="16">
        <f>VLOOKUP($A24,'[1]Scores - All Teams'!$B:$W,9,FALSE)</f>
        <v>0</v>
      </c>
      <c r="J24" s="17">
        <f>VLOOKUP($A24,'[1]Scores - All Teams'!$B:$W,10,FALSE)</f>
        <v>0</v>
      </c>
      <c r="K24" s="11">
        <f t="shared" si="0"/>
        <v>0</v>
      </c>
      <c r="L24" s="15">
        <f>VLOOKUP($A24,'[1]Scores - All Teams'!$B:$W,12,FALSE)</f>
        <v>0</v>
      </c>
      <c r="M24" s="16">
        <f>VLOOKUP($A24,'[1]Scores - All Teams'!$B:$W,13,FALSE)</f>
        <v>0</v>
      </c>
      <c r="N24" s="16">
        <f>VLOOKUP($A24,'[1]Scores - All Teams'!$B:$W,14,FALSE)</f>
        <v>0</v>
      </c>
      <c r="O24" s="16">
        <f>VLOOKUP($A24,'[1]Scores - All Teams'!$B:$W,15,FALSE)</f>
        <v>0</v>
      </c>
      <c r="P24" s="16">
        <f>VLOOKUP($A24,'[1]Scores - All Teams'!$B:$W,16,FALSE)</f>
        <v>0</v>
      </c>
      <c r="Q24" s="16">
        <f>VLOOKUP($A24,'[1]Scores - All Teams'!$B:$W,17,FALSE)</f>
        <v>0</v>
      </c>
      <c r="R24" s="16">
        <f>VLOOKUP($A24,'[1]Scores - All Teams'!$B:$W,18,FALSE)</f>
        <v>0</v>
      </c>
      <c r="S24" s="16">
        <f>VLOOKUP($A24,'[1]Scores - All Teams'!$B:$W,19,FALSE)</f>
        <v>0</v>
      </c>
      <c r="T24" s="17">
        <f>VLOOKUP($A24,'[1]Scores - All Teams'!$B:$W,20,FALSE)</f>
        <v>0</v>
      </c>
      <c r="U24" s="32">
        <f t="shared" si="1"/>
        <v>0</v>
      </c>
      <c r="V24" s="33">
        <f t="shared" si="2"/>
        <v>0</v>
      </c>
      <c r="W24" s="29">
        <f>VLOOKUP(A24,'[1]Scores - All Teams'!$B$2:$X$73,23,FALSE)</f>
        <v>0</v>
      </c>
      <c r="X24" s="16"/>
      <c r="Y24" s="34"/>
    </row>
    <row r="25" spans="1:25">
      <c r="V25" s="35"/>
      <c r="W25" s="36"/>
      <c r="X25" s="36"/>
    </row>
    <row r="26" spans="1:25">
      <c r="V26" s="35"/>
      <c r="W26" s="36"/>
      <c r="X26" s="36"/>
    </row>
    <row r="27" spans="1:25">
      <c r="V27" s="35"/>
      <c r="W27" s="36"/>
      <c r="X27" s="36"/>
    </row>
    <row r="28" spans="1:25">
      <c r="V28" s="35"/>
      <c r="W28" s="36"/>
      <c r="X28" s="36"/>
    </row>
    <row r="29" spans="1:25">
      <c r="V29" s="35"/>
      <c r="W29" s="36"/>
      <c r="X29" s="36"/>
    </row>
    <row r="30" spans="1:25">
      <c r="V30" s="35"/>
      <c r="W30" s="36"/>
      <c r="X30" s="36"/>
    </row>
    <row r="31" spans="1:25">
      <c r="V31" s="35"/>
      <c r="W31" s="36"/>
      <c r="X31" s="36"/>
    </row>
    <row r="32" spans="1:25">
      <c r="V32" s="35"/>
      <c r="W32" s="36"/>
      <c r="X32" s="36"/>
    </row>
    <row r="33" spans="22:24">
      <c r="V33" s="35"/>
      <c r="W33" s="36"/>
      <c r="X33" s="36"/>
    </row>
    <row r="34" spans="22:24">
      <c r="V34" s="35"/>
      <c r="W34" s="36"/>
      <c r="X34" s="36"/>
    </row>
    <row r="35" spans="22:24">
      <c r="V35" s="35"/>
      <c r="W35" s="36"/>
      <c r="X35" s="36"/>
    </row>
    <row r="36" spans="22:24">
      <c r="V36" s="35"/>
      <c r="W36" s="36"/>
      <c r="X36" s="36"/>
    </row>
    <row r="37" spans="22:24">
      <c r="V37" s="35"/>
      <c r="W37" s="36"/>
      <c r="X37" s="36"/>
    </row>
    <row r="38" spans="22:24">
      <c r="V38" s="35"/>
      <c r="W38" s="36"/>
      <c r="X38" s="36"/>
    </row>
    <row r="39" spans="22:24">
      <c r="V39" s="35"/>
      <c r="W39" s="36"/>
      <c r="X39" s="36"/>
    </row>
    <row r="40" spans="22:24">
      <c r="V40" s="35"/>
      <c r="W40" s="36"/>
      <c r="X40" s="36"/>
    </row>
    <row r="41" spans="22:24">
      <c r="V41" s="35"/>
      <c r="W41" s="36"/>
      <c r="X41" s="36"/>
    </row>
    <row r="42" spans="22:24">
      <c r="V42" s="35"/>
      <c r="W42" s="36"/>
      <c r="X42" s="36"/>
    </row>
    <row r="43" spans="22:24">
      <c r="V43" s="35"/>
      <c r="W43" s="36"/>
      <c r="X43" s="36"/>
    </row>
    <row r="44" spans="22:24">
      <c r="V44" s="35"/>
      <c r="W44" s="36" t="s">
        <v>26</v>
      </c>
      <c r="X44" s="36"/>
    </row>
    <row r="45" spans="22:24">
      <c r="V45" s="35"/>
      <c r="W45" s="36"/>
      <c r="X45" s="36"/>
    </row>
    <row r="46" spans="22:24">
      <c r="V46" s="35"/>
      <c r="W46" s="36"/>
      <c r="X46" s="36"/>
    </row>
    <row r="47" spans="22:24">
      <c r="V47" s="35"/>
      <c r="W47" s="36"/>
      <c r="X47" s="36"/>
    </row>
    <row r="48" spans="22:24">
      <c r="V48" s="35"/>
      <c r="W48" s="36"/>
      <c r="X48" s="36"/>
    </row>
    <row r="49" spans="22:24">
      <c r="V49" s="35"/>
      <c r="W49" s="36"/>
      <c r="X49" s="36"/>
    </row>
    <row r="50" spans="22:24">
      <c r="V50" s="35"/>
      <c r="W50" s="36"/>
      <c r="X50" s="36"/>
    </row>
    <row r="51" spans="22:24">
      <c r="V51" s="35"/>
      <c r="W51" s="36"/>
      <c r="X51" s="36"/>
    </row>
    <row r="52" spans="22:24">
      <c r="V52" s="35"/>
      <c r="W52" s="36"/>
      <c r="X52" s="36"/>
    </row>
    <row r="53" spans="22:24">
      <c r="V53" s="35"/>
      <c r="W53" s="36"/>
      <c r="X53" s="36"/>
    </row>
    <row r="54" spans="22:24">
      <c r="V54" s="35"/>
      <c r="W54" s="36"/>
      <c r="X54" s="36"/>
    </row>
    <row r="55" spans="22:24">
      <c r="V55" s="35"/>
      <c r="W55" s="36"/>
      <c r="X55" s="36"/>
    </row>
    <row r="56" spans="22:24">
      <c r="V56" s="35"/>
      <c r="W56" s="36"/>
      <c r="X56" s="36"/>
    </row>
    <row r="57" spans="22:24">
      <c r="V57" s="35"/>
      <c r="W57" s="36"/>
      <c r="X57" s="36"/>
    </row>
    <row r="58" spans="22:24">
      <c r="V58" s="35"/>
      <c r="W58" s="36"/>
      <c r="X58" s="36"/>
    </row>
    <row r="59" spans="22:24">
      <c r="V59" s="35"/>
      <c r="W59" s="36"/>
      <c r="X59" s="36"/>
    </row>
    <row r="60" spans="22:24">
      <c r="V60" s="35"/>
      <c r="W60" s="36"/>
      <c r="X60" s="36"/>
    </row>
    <row r="61" spans="22:24">
      <c r="V61" s="35"/>
      <c r="W61" s="36"/>
      <c r="X61" s="36"/>
    </row>
    <row r="62" spans="22:24">
      <c r="V62" s="35"/>
      <c r="W62" s="36"/>
      <c r="X62" s="36"/>
    </row>
    <row r="63" spans="22:24">
      <c r="V63" s="35"/>
      <c r="W63" s="36"/>
      <c r="X63" s="36"/>
    </row>
    <row r="64" spans="22:24">
      <c r="V64" s="35"/>
      <c r="W64" s="36"/>
      <c r="X64" s="36"/>
    </row>
    <row r="65" spans="22:24">
      <c r="V65" s="35"/>
      <c r="W65" s="36"/>
      <c r="X65" s="36"/>
    </row>
    <row r="66" spans="22:24">
      <c r="V66" s="35"/>
      <c r="W66" s="36"/>
      <c r="X66" s="36"/>
    </row>
    <row r="67" spans="22:24">
      <c r="V67" s="35"/>
      <c r="W67" s="36"/>
      <c r="X67" s="36"/>
    </row>
    <row r="68" spans="22:24">
      <c r="V68" s="35"/>
      <c r="W68" s="36"/>
      <c r="X68" s="36"/>
    </row>
    <row r="69" spans="22:24">
      <c r="V69" s="35"/>
      <c r="W69" s="36"/>
      <c r="X69" s="36"/>
    </row>
    <row r="70" spans="22:24">
      <c r="V70" s="35"/>
      <c r="W70" s="36"/>
      <c r="X70" s="36"/>
    </row>
    <row r="71" spans="22:24">
      <c r="V71" s="35"/>
      <c r="W71" s="36"/>
      <c r="X71" s="36"/>
    </row>
    <row r="72" spans="22:24">
      <c r="V72" s="35"/>
      <c r="W72" s="36"/>
      <c r="X72" s="36"/>
    </row>
    <row r="73" spans="22:24">
      <c r="V73" s="35"/>
      <c r="W73" s="36"/>
      <c r="X73" s="36"/>
    </row>
    <row r="74" spans="22:24">
      <c r="V74" s="35"/>
      <c r="W74" s="36"/>
      <c r="X74" s="36"/>
    </row>
    <row r="75" spans="22:24">
      <c r="V75" s="35"/>
      <c r="W75" s="36"/>
      <c r="X75" s="36"/>
    </row>
    <row r="76" spans="22:24">
      <c r="V76" s="35"/>
      <c r="W76" s="36"/>
      <c r="X76" s="36"/>
    </row>
    <row r="77" spans="22:24">
      <c r="V77" s="35"/>
      <c r="W77" s="36"/>
      <c r="X77" s="36"/>
    </row>
    <row r="78" spans="22:24">
      <c r="V78" s="35"/>
      <c r="W78" s="36"/>
      <c r="X78" s="36"/>
    </row>
    <row r="79" spans="22:24">
      <c r="V79" s="35"/>
      <c r="W79" s="36"/>
      <c r="X79" s="36"/>
    </row>
    <row r="80" spans="22:24">
      <c r="V80" s="35"/>
      <c r="W80" s="36"/>
      <c r="X80" s="36"/>
    </row>
    <row r="81" spans="22:24">
      <c r="V81" s="35"/>
      <c r="W81" s="36"/>
      <c r="X81" s="36"/>
    </row>
    <row r="82" spans="22:24">
      <c r="V82" s="35"/>
      <c r="W82" s="36"/>
      <c r="X82" s="36"/>
    </row>
    <row r="83" spans="22:24">
      <c r="V83" s="35"/>
      <c r="W83" s="36"/>
      <c r="X83" s="36"/>
    </row>
    <row r="84" spans="22:24">
      <c r="V84" s="35"/>
      <c r="W84" s="36"/>
      <c r="X84" s="36"/>
    </row>
    <row r="85" spans="22:24">
      <c r="V85" s="35"/>
      <c r="W85" s="36"/>
      <c r="X85" s="36"/>
    </row>
    <row r="86" spans="22:24">
      <c r="V86" s="35"/>
      <c r="W86" s="36"/>
      <c r="X86" s="36"/>
    </row>
    <row r="87" spans="22:24">
      <c r="V87" s="35"/>
      <c r="W87" s="36"/>
      <c r="X87" s="36"/>
    </row>
    <row r="88" spans="22:24">
      <c r="V88" s="35"/>
      <c r="W88" s="36"/>
      <c r="X88" s="36"/>
    </row>
    <row r="89" spans="22:24">
      <c r="V89" s="35"/>
      <c r="W89" s="36"/>
      <c r="X89" s="36"/>
    </row>
    <row r="90" spans="22:24">
      <c r="V90" s="35"/>
      <c r="W90" s="36"/>
      <c r="X90" s="36"/>
    </row>
    <row r="91" spans="22:24">
      <c r="V91" s="35"/>
      <c r="W91" s="36"/>
      <c r="X91" s="36"/>
    </row>
    <row r="92" spans="22:24">
      <c r="V92" s="35"/>
      <c r="W92" s="36"/>
      <c r="X92" s="36"/>
    </row>
    <row r="93" spans="22:24">
      <c r="V93" s="35"/>
      <c r="W93" s="36"/>
      <c r="X93" s="36"/>
    </row>
    <row r="94" spans="22:24">
      <c r="V94" s="35"/>
      <c r="W94" s="36"/>
      <c r="X94" s="36"/>
    </row>
    <row r="95" spans="22:24">
      <c r="V95" s="35"/>
      <c r="W95" s="36"/>
      <c r="X95" s="36"/>
    </row>
    <row r="96" spans="22:24">
      <c r="V96" s="35"/>
      <c r="W96" s="36"/>
      <c r="X96" s="36"/>
    </row>
    <row r="97" spans="22:24">
      <c r="V97" s="35"/>
      <c r="W97" s="36"/>
      <c r="X97" s="36"/>
    </row>
    <row r="98" spans="22:24">
      <c r="V98" s="35"/>
      <c r="W98" s="36"/>
      <c r="X98" s="36"/>
    </row>
    <row r="99" spans="22:24">
      <c r="V99" s="35"/>
      <c r="W99" s="36"/>
      <c r="X99" s="36"/>
    </row>
    <row r="100" spans="22:24">
      <c r="V100" s="35"/>
      <c r="W100" s="36"/>
      <c r="X100" s="36"/>
    </row>
    <row r="101" spans="22:24">
      <c r="V101" s="35"/>
      <c r="W101" s="36"/>
      <c r="X101" s="36"/>
    </row>
    <row r="102" spans="22:24">
      <c r="V102" s="35"/>
      <c r="W102" s="36"/>
      <c r="X102" s="36"/>
    </row>
    <row r="103" spans="22:24">
      <c r="V103" s="35"/>
      <c r="W103" s="36"/>
      <c r="X103" s="36"/>
    </row>
    <row r="104" spans="22:24">
      <c r="V104" s="35"/>
      <c r="W104" s="36"/>
      <c r="X104" s="36"/>
    </row>
    <row r="105" spans="22:24">
      <c r="V105" s="35"/>
      <c r="W105" s="36"/>
      <c r="X105" s="36"/>
    </row>
    <row r="106" spans="22:24">
      <c r="V106" s="35"/>
      <c r="W106" s="36"/>
      <c r="X106" s="36"/>
    </row>
    <row r="107" spans="22:24">
      <c r="V107" s="35"/>
      <c r="W107" s="36"/>
      <c r="X107" s="36"/>
    </row>
    <row r="108" spans="22:24">
      <c r="V108" s="35"/>
      <c r="W108" s="36"/>
      <c r="X108" s="36"/>
    </row>
    <row r="109" spans="22:24">
      <c r="V109" s="35"/>
      <c r="W109" s="36"/>
      <c r="X109" s="36"/>
    </row>
    <row r="110" spans="22:24">
      <c r="V110" s="35"/>
      <c r="W110" s="36"/>
      <c r="X110" s="36"/>
    </row>
    <row r="111" spans="22:24">
      <c r="V111" s="35"/>
      <c r="W111" s="36"/>
      <c r="X111" s="36"/>
    </row>
    <row r="112" spans="22:24">
      <c r="V112" s="35"/>
      <c r="W112" s="36"/>
      <c r="X112" s="36"/>
    </row>
    <row r="113" spans="22:24">
      <c r="V113" s="35"/>
      <c r="W113" s="36"/>
      <c r="X113" s="36"/>
    </row>
    <row r="114" spans="22:24">
      <c r="V114" s="35"/>
      <c r="W114" s="36"/>
      <c r="X114" s="36"/>
    </row>
    <row r="115" spans="22:24">
      <c r="V115" s="35"/>
      <c r="W115" s="36"/>
      <c r="X115" s="36"/>
    </row>
    <row r="116" spans="22:24">
      <c r="V116" s="35"/>
      <c r="W116" s="36"/>
      <c r="X116" s="36"/>
    </row>
    <row r="117" spans="22:24">
      <c r="V117" s="35"/>
      <c r="W117" s="36"/>
      <c r="X117" s="36"/>
    </row>
    <row r="118" spans="22:24">
      <c r="V118" s="35"/>
      <c r="W118" s="36"/>
      <c r="X118" s="36"/>
    </row>
    <row r="119" spans="22:24">
      <c r="V119" s="35"/>
      <c r="W119" s="36"/>
      <c r="X119" s="36"/>
    </row>
    <row r="120" spans="22:24">
      <c r="V120" s="35"/>
      <c r="W120" s="36"/>
      <c r="X120" s="36"/>
    </row>
    <row r="121" spans="22:24">
      <c r="V121" s="35"/>
      <c r="W121" s="36"/>
      <c r="X121" s="36"/>
    </row>
    <row r="122" spans="22:24">
      <c r="V122" s="35"/>
      <c r="W122" s="36"/>
      <c r="X122" s="36"/>
    </row>
    <row r="123" spans="22:24">
      <c r="V123" s="35"/>
      <c r="W123" s="36"/>
      <c r="X123" s="36"/>
    </row>
    <row r="124" spans="22:24">
      <c r="V124" s="35"/>
      <c r="W124" s="36"/>
      <c r="X124" s="36"/>
    </row>
    <row r="125" spans="22:24">
      <c r="V125" s="35"/>
      <c r="W125" s="36"/>
      <c r="X125" s="36"/>
    </row>
    <row r="126" spans="22:24">
      <c r="V126" s="35"/>
      <c r="W126" s="36"/>
      <c r="X126" s="36"/>
    </row>
    <row r="127" spans="22:24">
      <c r="V127" s="35"/>
      <c r="W127" s="36"/>
      <c r="X127" s="36"/>
    </row>
    <row r="128" spans="22:24">
      <c r="V128" s="35"/>
      <c r="W128" s="36"/>
      <c r="X128" s="36"/>
    </row>
    <row r="129" spans="22:24">
      <c r="V129" s="35"/>
      <c r="W129" s="36"/>
      <c r="X129" s="36"/>
    </row>
    <row r="130" spans="22:24">
      <c r="V130" s="35"/>
      <c r="W130" s="36"/>
      <c r="X130" s="36"/>
    </row>
    <row r="131" spans="22:24">
      <c r="V131" s="35"/>
      <c r="W131" s="36"/>
      <c r="X131" s="36"/>
    </row>
    <row r="132" spans="22:24">
      <c r="V132" s="35"/>
      <c r="W132" s="36"/>
      <c r="X132" s="36"/>
    </row>
    <row r="133" spans="22:24">
      <c r="V133" s="35"/>
      <c r="W133" s="36"/>
      <c r="X133" s="36"/>
    </row>
    <row r="134" spans="22:24">
      <c r="V134" s="35"/>
      <c r="W134" s="36"/>
      <c r="X134" s="36"/>
    </row>
    <row r="135" spans="22:24">
      <c r="V135" s="35"/>
      <c r="W135" s="36"/>
      <c r="X135" s="36"/>
    </row>
    <row r="136" spans="22:24">
      <c r="V136" s="35"/>
      <c r="W136" s="36"/>
      <c r="X136" s="36"/>
    </row>
    <row r="137" spans="22:24">
      <c r="V137" s="35"/>
      <c r="W137" s="36"/>
      <c r="X137" s="36"/>
    </row>
    <row r="138" spans="22:24">
      <c r="V138" s="35"/>
      <c r="W138" s="36"/>
      <c r="X138" s="36"/>
    </row>
    <row r="139" spans="22:24">
      <c r="V139" s="35"/>
      <c r="W139" s="36"/>
      <c r="X139" s="36"/>
    </row>
    <row r="140" spans="22:24">
      <c r="V140" s="35"/>
      <c r="W140" s="36"/>
      <c r="X140" s="36"/>
    </row>
    <row r="141" spans="22:24">
      <c r="V141" s="35"/>
      <c r="W141" s="36"/>
      <c r="X141" s="36"/>
    </row>
    <row r="142" spans="22:24">
      <c r="V142" s="35"/>
      <c r="W142" s="36"/>
      <c r="X142" s="36"/>
    </row>
    <row r="143" spans="22:24">
      <c r="V143" s="35"/>
      <c r="W143" s="36"/>
      <c r="X143" s="36"/>
    </row>
    <row r="144" spans="22:24">
      <c r="V144" s="35"/>
      <c r="W144" s="36"/>
      <c r="X144" s="36"/>
    </row>
    <row r="145" spans="22:24">
      <c r="V145" s="35"/>
      <c r="W145" s="36"/>
      <c r="X145" s="36"/>
    </row>
    <row r="146" spans="22:24">
      <c r="W146" s="36"/>
      <c r="X146" s="36"/>
    </row>
    <row r="147" spans="22:24">
      <c r="W147" s="36"/>
      <c r="X147" s="36"/>
    </row>
    <row r="148" spans="22:24">
      <c r="W148" s="36"/>
      <c r="X148" s="36"/>
    </row>
    <row r="149" spans="22:24">
      <c r="W149" s="36"/>
      <c r="X149" s="36"/>
    </row>
    <row r="150" spans="22:24">
      <c r="W150" s="36"/>
      <c r="X150" s="36"/>
    </row>
    <row r="151" spans="22:24">
      <c r="W151" s="36"/>
      <c r="X151" s="36"/>
    </row>
    <row r="152" spans="22:24">
      <c r="W152" s="36"/>
      <c r="X152" s="36"/>
    </row>
    <row r="153" spans="22:24">
      <c r="W153" s="36"/>
      <c r="X153" s="36"/>
    </row>
    <row r="154" spans="22:24">
      <c r="W154" s="36"/>
      <c r="X154" s="36"/>
    </row>
    <row r="155" spans="22:24">
      <c r="W155" s="36"/>
      <c r="X155" s="36"/>
    </row>
    <row r="156" spans="22:24">
      <c r="W156" s="36"/>
      <c r="X156" s="36"/>
    </row>
    <row r="157" spans="22:24">
      <c r="W157" s="36"/>
      <c r="X157" s="36"/>
    </row>
    <row r="158" spans="22:24">
      <c r="W158" s="36"/>
      <c r="X158" s="36"/>
    </row>
  </sheetData>
  <mergeCells count="1">
    <mergeCell ref="A1:Y1"/>
  </mergeCells>
  <printOptions gridLines="1"/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Y158"/>
  <sheetViews>
    <sheetView zoomScale="90" zoomScaleNormal="90" workbookViewId="0">
      <selection sqref="A1:Y1"/>
    </sheetView>
  </sheetViews>
  <sheetFormatPr baseColWidth="10" defaultColWidth="8.83203125" defaultRowHeight="15"/>
  <cols>
    <col min="1" max="1" width="20.6640625" customWidth="1"/>
    <col min="2" max="22" width="7" customWidth="1"/>
    <col min="23" max="23" width="6.1640625" style="37" bestFit="1" customWidth="1"/>
    <col min="24" max="24" width="6.1640625" style="38" customWidth="1"/>
  </cols>
  <sheetData>
    <row r="1" spans="1:25" ht="22" thickBot="1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6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1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2</v>
      </c>
      <c r="V2" s="3" t="s">
        <v>3</v>
      </c>
      <c r="W2" s="4" t="s">
        <v>4</v>
      </c>
      <c r="X2" s="42" t="s">
        <v>5</v>
      </c>
      <c r="Y2" s="6" t="s">
        <v>6</v>
      </c>
    </row>
    <row r="3" spans="1:25" ht="30" customHeight="1">
      <c r="A3" s="7" t="s">
        <v>62</v>
      </c>
      <c r="B3" s="8">
        <f>VLOOKUP($A3,'[1]Scores - All Teams'!$B:$W,2,FALSE)</f>
        <v>7</v>
      </c>
      <c r="C3" s="9">
        <f>VLOOKUP($A3,'[1]Scores - All Teams'!$B:$W,3,FALSE)</f>
        <v>6</v>
      </c>
      <c r="D3" s="9">
        <f>VLOOKUP($A3,'[1]Scores - All Teams'!$B:$W,4,FALSE)</f>
        <v>5</v>
      </c>
      <c r="E3" s="9">
        <f>VLOOKUP($A3,'[1]Scores - All Teams'!$B:$W,5,FALSE)</f>
        <v>6</v>
      </c>
      <c r="F3" s="9">
        <f>VLOOKUP($A3,'[1]Scores - All Teams'!$B:$W,6,FALSE)</f>
        <v>6</v>
      </c>
      <c r="G3" s="9">
        <f>VLOOKUP($A3,'[1]Scores - All Teams'!$B:$W,7,FALSE)</f>
        <v>7</v>
      </c>
      <c r="H3" s="9">
        <f>VLOOKUP($A3,'[1]Scores - All Teams'!$B:$W,8,FALSE)</f>
        <v>4</v>
      </c>
      <c r="I3" s="9">
        <f>VLOOKUP($A3,'[1]Scores - All Teams'!$B:$W,9,FALSE)</f>
        <v>9</v>
      </c>
      <c r="J3" s="10">
        <f>VLOOKUP($A3,'[1]Scores - All Teams'!$B:$W,10,FALSE)</f>
        <v>3</v>
      </c>
      <c r="K3" s="11">
        <f t="shared" ref="K3:K24" si="0">SUM(B3:J3)</f>
        <v>53</v>
      </c>
      <c r="L3" s="8">
        <f>VLOOKUP($A3,'[1]Scores - All Teams'!$B:$W,12,FALSE)</f>
        <v>4</v>
      </c>
      <c r="M3" s="9">
        <f>VLOOKUP($A3,'[1]Scores - All Teams'!$B:$W,13,FALSE)</f>
        <v>6</v>
      </c>
      <c r="N3" s="9">
        <f>VLOOKUP($A3,'[1]Scores - All Teams'!$B:$W,14,FALSE)</f>
        <v>5</v>
      </c>
      <c r="O3" s="9">
        <f>VLOOKUP($A3,'[1]Scores - All Teams'!$B:$W,15,FALSE)</f>
        <v>3</v>
      </c>
      <c r="P3" s="9">
        <f>VLOOKUP($A3,'[1]Scores - All Teams'!$B:$W,16,FALSE)</f>
        <v>7</v>
      </c>
      <c r="Q3" s="9">
        <f>VLOOKUP($A3,'[1]Scores - All Teams'!$B:$W,17,FALSE)</f>
        <v>7</v>
      </c>
      <c r="R3" s="9">
        <f>VLOOKUP($A3,'[1]Scores - All Teams'!$B:$W,18,FALSE)</f>
        <v>7</v>
      </c>
      <c r="S3" s="9">
        <f>VLOOKUP($A3,'[1]Scores - All Teams'!$B:$W,19,FALSE)</f>
        <v>4</v>
      </c>
      <c r="T3" s="10">
        <f>VLOOKUP($A3,'[1]Scores - All Teams'!$B:$W,20,FALSE)</f>
        <v>7</v>
      </c>
      <c r="U3" s="8">
        <f t="shared" ref="U3:U24" si="1">SUM(L3:T3)</f>
        <v>50</v>
      </c>
      <c r="V3" s="12">
        <f t="shared" ref="V3:V24" si="2">+K3+U3</f>
        <v>103</v>
      </c>
      <c r="W3" s="12">
        <f>VLOOKUP(A3,'[1]Scores - All Teams'!$B$2:$X$73,23,FALSE)</f>
        <v>32</v>
      </c>
      <c r="X3" s="12">
        <f t="shared" ref="X3:X17" si="3">+V3-W3</f>
        <v>71</v>
      </c>
      <c r="Y3" s="39" t="s">
        <v>12</v>
      </c>
    </row>
    <row r="4" spans="1:25" ht="30" customHeight="1">
      <c r="A4" s="14" t="s">
        <v>63</v>
      </c>
      <c r="B4" s="15">
        <f>VLOOKUP($A4,'[1]Scores - All Teams'!$B:$W,2,FALSE)</f>
        <v>5</v>
      </c>
      <c r="C4" s="16">
        <f>VLOOKUP($A4,'[1]Scores - All Teams'!$B:$W,3,FALSE)</f>
        <v>6</v>
      </c>
      <c r="D4" s="16">
        <f>VLOOKUP($A4,'[1]Scores - All Teams'!$B:$W,4,FALSE)</f>
        <v>4</v>
      </c>
      <c r="E4" s="16">
        <f>VLOOKUP($A4,'[1]Scores - All Teams'!$B:$W,5,FALSE)</f>
        <v>7</v>
      </c>
      <c r="F4" s="16">
        <f>VLOOKUP($A4,'[1]Scores - All Teams'!$B:$W,6,FALSE)</f>
        <v>5</v>
      </c>
      <c r="G4" s="16">
        <f>VLOOKUP($A4,'[1]Scores - All Teams'!$B:$W,7,FALSE)</f>
        <v>5</v>
      </c>
      <c r="H4" s="16">
        <f>VLOOKUP($A4,'[1]Scores - All Teams'!$B:$W,8,FALSE)</f>
        <v>4</v>
      </c>
      <c r="I4" s="16">
        <f>VLOOKUP($A4,'[1]Scores - All Teams'!$B:$W,9,FALSE)</f>
        <v>8</v>
      </c>
      <c r="J4" s="17">
        <f>VLOOKUP($A4,'[1]Scores - All Teams'!$B:$W,10,FALSE)</f>
        <v>6</v>
      </c>
      <c r="K4" s="11">
        <f t="shared" si="0"/>
        <v>50</v>
      </c>
      <c r="L4" s="15">
        <f>VLOOKUP($A4,'[1]Scores - All Teams'!$B:$W,12,FALSE)</f>
        <v>5</v>
      </c>
      <c r="M4" s="16">
        <f>VLOOKUP($A4,'[1]Scores - All Teams'!$B:$W,13,FALSE)</f>
        <v>7</v>
      </c>
      <c r="N4" s="16">
        <f>VLOOKUP($A4,'[1]Scores - All Teams'!$B:$W,14,FALSE)</f>
        <v>7</v>
      </c>
      <c r="O4" s="16">
        <f>VLOOKUP($A4,'[1]Scores - All Teams'!$B:$W,15,FALSE)</f>
        <v>6</v>
      </c>
      <c r="P4" s="16">
        <f>VLOOKUP($A4,'[1]Scores - All Teams'!$B:$W,16,FALSE)</f>
        <v>7</v>
      </c>
      <c r="Q4" s="16">
        <f>VLOOKUP($A4,'[1]Scores - All Teams'!$B:$W,17,FALSE)</f>
        <v>8</v>
      </c>
      <c r="R4" s="16">
        <f>VLOOKUP($A4,'[1]Scores - All Teams'!$B:$W,18,FALSE)</f>
        <v>4</v>
      </c>
      <c r="S4" s="16">
        <f>VLOOKUP($A4,'[1]Scores - All Teams'!$B:$W,19,FALSE)</f>
        <v>4</v>
      </c>
      <c r="T4" s="17">
        <f>VLOOKUP($A4,'[1]Scores - All Teams'!$B:$W,20,FALSE)</f>
        <v>6</v>
      </c>
      <c r="U4" s="8">
        <f t="shared" si="1"/>
        <v>54</v>
      </c>
      <c r="V4" s="12">
        <f t="shared" si="2"/>
        <v>104</v>
      </c>
      <c r="W4" s="12">
        <f>VLOOKUP(A4,'[1]Scores - All Teams'!$B$2:$X$73,23,FALSE)</f>
        <v>34</v>
      </c>
      <c r="X4" s="12">
        <f t="shared" si="3"/>
        <v>70</v>
      </c>
      <c r="Y4" s="13" t="s">
        <v>64</v>
      </c>
    </row>
    <row r="5" spans="1:25" ht="30" customHeight="1">
      <c r="A5" s="14" t="s">
        <v>65</v>
      </c>
      <c r="B5" s="15">
        <f>VLOOKUP($A5,'[1]Scores - All Teams'!$B:$W,2,FALSE)</f>
        <v>6</v>
      </c>
      <c r="C5" s="16">
        <f>VLOOKUP($A5,'[1]Scores - All Teams'!$B:$W,3,FALSE)</f>
        <v>6</v>
      </c>
      <c r="D5" s="16">
        <f>VLOOKUP($A5,'[1]Scores - All Teams'!$B:$W,4,FALSE)</f>
        <v>5</v>
      </c>
      <c r="E5" s="16">
        <f>VLOOKUP($A5,'[1]Scores - All Teams'!$B:$W,5,FALSE)</f>
        <v>8</v>
      </c>
      <c r="F5" s="16">
        <f>VLOOKUP($A5,'[1]Scores - All Teams'!$B:$W,6,FALSE)</f>
        <v>9</v>
      </c>
      <c r="G5" s="16">
        <f>VLOOKUP($A5,'[1]Scores - All Teams'!$B:$W,7,FALSE)</f>
        <v>9</v>
      </c>
      <c r="H5" s="16">
        <f>VLOOKUP($A5,'[1]Scores - All Teams'!$B:$W,8,FALSE)</f>
        <v>5</v>
      </c>
      <c r="I5" s="16">
        <f>VLOOKUP($A5,'[1]Scores - All Teams'!$B:$W,9,FALSE)</f>
        <v>7</v>
      </c>
      <c r="J5" s="17">
        <f>VLOOKUP($A5,'[1]Scores - All Teams'!$B:$W,10,FALSE)</f>
        <v>4</v>
      </c>
      <c r="K5" s="11">
        <f t="shared" si="0"/>
        <v>59</v>
      </c>
      <c r="L5" s="15">
        <f>VLOOKUP($A5,'[1]Scores - All Teams'!$B:$W,12,FALSE)</f>
        <v>4</v>
      </c>
      <c r="M5" s="16">
        <f>VLOOKUP($A5,'[1]Scores - All Teams'!$B:$W,13,FALSE)</f>
        <v>6</v>
      </c>
      <c r="N5" s="16">
        <f>VLOOKUP($A5,'[1]Scores - All Teams'!$B:$W,14,FALSE)</f>
        <v>6</v>
      </c>
      <c r="O5" s="16">
        <f>VLOOKUP($A5,'[1]Scores - All Teams'!$B:$W,15,FALSE)</f>
        <v>4</v>
      </c>
      <c r="P5" s="16">
        <f>VLOOKUP($A5,'[1]Scores - All Teams'!$B:$W,16,FALSE)</f>
        <v>6</v>
      </c>
      <c r="Q5" s="16">
        <f>VLOOKUP($A5,'[1]Scores - All Teams'!$B:$W,17,FALSE)</f>
        <v>7</v>
      </c>
      <c r="R5" s="16">
        <f>VLOOKUP($A5,'[1]Scores - All Teams'!$B:$W,18,FALSE)</f>
        <v>7</v>
      </c>
      <c r="S5" s="16">
        <f>VLOOKUP($A5,'[1]Scores - All Teams'!$B:$W,19,FALSE)</f>
        <v>4</v>
      </c>
      <c r="T5" s="17">
        <f>VLOOKUP($A5,'[1]Scores - All Teams'!$B:$W,20,FALSE)</f>
        <v>6</v>
      </c>
      <c r="U5" s="8">
        <f t="shared" si="1"/>
        <v>50</v>
      </c>
      <c r="V5" s="12">
        <f t="shared" si="2"/>
        <v>109</v>
      </c>
      <c r="W5" s="12">
        <f>VLOOKUP(A5,'[1]Scores - All Teams'!$B$2:$X$73,23,FALSE)</f>
        <v>32</v>
      </c>
      <c r="X5" s="12">
        <f t="shared" si="3"/>
        <v>77</v>
      </c>
      <c r="Y5" s="39" t="s">
        <v>10</v>
      </c>
    </row>
    <row r="6" spans="1:25" ht="30" customHeight="1">
      <c r="A6" s="14" t="s">
        <v>66</v>
      </c>
      <c r="B6" s="15">
        <f>VLOOKUP($A6,'[1]Scores - All Teams'!$B:$W,2,FALSE)</f>
        <v>5</v>
      </c>
      <c r="C6" s="16">
        <f>VLOOKUP($A6,'[1]Scores - All Teams'!$B:$W,3,FALSE)</f>
        <v>6</v>
      </c>
      <c r="D6" s="16">
        <f>VLOOKUP($A6,'[1]Scores - All Teams'!$B:$W,4,FALSE)</f>
        <v>4</v>
      </c>
      <c r="E6" s="16">
        <f>VLOOKUP($A6,'[1]Scores - All Teams'!$B:$W,5,FALSE)</f>
        <v>6</v>
      </c>
      <c r="F6" s="16">
        <f>VLOOKUP($A6,'[1]Scores - All Teams'!$B:$W,6,FALSE)</f>
        <v>6</v>
      </c>
      <c r="G6" s="16">
        <f>VLOOKUP($A6,'[1]Scores - All Teams'!$B:$W,7,FALSE)</f>
        <v>6</v>
      </c>
      <c r="H6" s="16">
        <f>VLOOKUP($A6,'[1]Scores - All Teams'!$B:$W,8,FALSE)</f>
        <v>5</v>
      </c>
      <c r="I6" s="16">
        <f>VLOOKUP($A6,'[1]Scores - All Teams'!$B:$W,9,FALSE)</f>
        <v>9</v>
      </c>
      <c r="J6" s="17">
        <f>VLOOKUP($A6,'[1]Scores - All Teams'!$B:$W,10,FALSE)</f>
        <v>5</v>
      </c>
      <c r="K6" s="11">
        <f t="shared" si="0"/>
        <v>52</v>
      </c>
      <c r="L6" s="15">
        <f>VLOOKUP($A6,'[1]Scores - All Teams'!$B:$W,12,FALSE)</f>
        <v>4</v>
      </c>
      <c r="M6" s="16">
        <f>VLOOKUP($A6,'[1]Scores - All Teams'!$B:$W,13,FALSE)</f>
        <v>7</v>
      </c>
      <c r="N6" s="16">
        <f>VLOOKUP($A6,'[1]Scores - All Teams'!$B:$W,14,FALSE)</f>
        <v>7</v>
      </c>
      <c r="O6" s="16">
        <f>VLOOKUP($A6,'[1]Scores - All Teams'!$B:$W,15,FALSE)</f>
        <v>5</v>
      </c>
      <c r="P6" s="16">
        <f>VLOOKUP($A6,'[1]Scores - All Teams'!$B:$W,16,FALSE)</f>
        <v>7</v>
      </c>
      <c r="Q6" s="16">
        <f>VLOOKUP($A6,'[1]Scores - All Teams'!$B:$W,17,FALSE)</f>
        <v>9</v>
      </c>
      <c r="R6" s="16">
        <f>VLOOKUP($A6,'[1]Scores - All Teams'!$B:$W,18,FALSE)</f>
        <v>7</v>
      </c>
      <c r="S6" s="16">
        <f>VLOOKUP($A6,'[1]Scores - All Teams'!$B:$W,19,FALSE)</f>
        <v>6</v>
      </c>
      <c r="T6" s="17">
        <f>VLOOKUP($A6,'[1]Scores - All Teams'!$B:$W,20,FALSE)</f>
        <v>5</v>
      </c>
      <c r="U6" s="8">
        <f t="shared" si="1"/>
        <v>57</v>
      </c>
      <c r="V6" s="12">
        <f t="shared" si="2"/>
        <v>109</v>
      </c>
      <c r="W6" s="12">
        <f>VLOOKUP(A6,'[1]Scores - All Teams'!$B$2:$X$73,23,FALSE)</f>
        <v>33</v>
      </c>
      <c r="X6" s="12">
        <f t="shared" si="3"/>
        <v>76</v>
      </c>
      <c r="Y6" s="39" t="s">
        <v>16</v>
      </c>
    </row>
    <row r="7" spans="1:25" ht="30" customHeight="1">
      <c r="A7" s="14" t="s">
        <v>67</v>
      </c>
      <c r="B7" s="15">
        <f>VLOOKUP($A7,'[1]Scores - All Teams'!$B:$W,2,FALSE)</f>
        <v>7</v>
      </c>
      <c r="C7" s="16">
        <f>VLOOKUP($A7,'[1]Scores - All Teams'!$B:$W,3,FALSE)</f>
        <v>7</v>
      </c>
      <c r="D7" s="16">
        <f>VLOOKUP($A7,'[1]Scores - All Teams'!$B:$W,4,FALSE)</f>
        <v>5</v>
      </c>
      <c r="E7" s="16">
        <f>VLOOKUP($A7,'[1]Scores - All Teams'!$B:$W,5,FALSE)</f>
        <v>7</v>
      </c>
      <c r="F7" s="16">
        <f>VLOOKUP($A7,'[1]Scores - All Teams'!$B:$W,6,FALSE)</f>
        <v>10</v>
      </c>
      <c r="G7" s="16">
        <f>VLOOKUP($A7,'[1]Scores - All Teams'!$B:$W,7,FALSE)</f>
        <v>6</v>
      </c>
      <c r="H7" s="16">
        <f>VLOOKUP($A7,'[1]Scores - All Teams'!$B:$W,8,FALSE)</f>
        <v>4</v>
      </c>
      <c r="I7" s="16">
        <f>VLOOKUP($A7,'[1]Scores - All Teams'!$B:$W,9,FALSE)</f>
        <v>8</v>
      </c>
      <c r="J7" s="17">
        <f>VLOOKUP($A7,'[1]Scores - All Teams'!$B:$W,10,FALSE)</f>
        <v>4</v>
      </c>
      <c r="K7" s="11">
        <f t="shared" si="0"/>
        <v>58</v>
      </c>
      <c r="L7" s="15">
        <f>VLOOKUP($A7,'[1]Scores - All Teams'!$B:$W,12,FALSE)</f>
        <v>4</v>
      </c>
      <c r="M7" s="16">
        <f>VLOOKUP($A7,'[1]Scores - All Teams'!$B:$W,13,FALSE)</f>
        <v>7</v>
      </c>
      <c r="N7" s="16">
        <f>VLOOKUP($A7,'[1]Scores - All Teams'!$B:$W,14,FALSE)</f>
        <v>7</v>
      </c>
      <c r="O7" s="16">
        <f>VLOOKUP($A7,'[1]Scores - All Teams'!$B:$W,15,FALSE)</f>
        <v>5</v>
      </c>
      <c r="P7" s="16">
        <f>VLOOKUP($A7,'[1]Scores - All Teams'!$B:$W,16,FALSE)</f>
        <v>8</v>
      </c>
      <c r="Q7" s="16">
        <f>VLOOKUP($A7,'[1]Scores - All Teams'!$B:$W,17,FALSE)</f>
        <v>8</v>
      </c>
      <c r="R7" s="16">
        <f>VLOOKUP($A7,'[1]Scores - All Teams'!$B:$W,18,FALSE)</f>
        <v>5</v>
      </c>
      <c r="S7" s="16">
        <f>VLOOKUP($A7,'[1]Scores - All Teams'!$B:$W,19,FALSE)</f>
        <v>4</v>
      </c>
      <c r="T7" s="17">
        <f>VLOOKUP($A7,'[1]Scores - All Teams'!$B:$W,20,FALSE)</f>
        <v>7</v>
      </c>
      <c r="U7" s="8">
        <f t="shared" si="1"/>
        <v>55</v>
      </c>
      <c r="V7" s="12">
        <f t="shared" si="2"/>
        <v>113</v>
      </c>
      <c r="W7" s="12">
        <f>VLOOKUP(A7,'[1]Scores - All Teams'!$B$2:$X$73,23,FALSE)</f>
        <v>39</v>
      </c>
      <c r="X7" s="12">
        <f t="shared" si="3"/>
        <v>74</v>
      </c>
      <c r="Y7" s="39" t="s">
        <v>14</v>
      </c>
    </row>
    <row r="8" spans="1:25" ht="30" customHeight="1">
      <c r="A8" s="14" t="s">
        <v>68</v>
      </c>
      <c r="B8" s="15">
        <f>VLOOKUP($A8,'[1]Scores - All Teams'!$B:$W,2,FALSE)</f>
        <v>6</v>
      </c>
      <c r="C8" s="16">
        <f>VLOOKUP($A8,'[1]Scores - All Teams'!$B:$W,3,FALSE)</f>
        <v>7</v>
      </c>
      <c r="D8" s="16">
        <f>VLOOKUP($A8,'[1]Scores - All Teams'!$B:$W,4,FALSE)</f>
        <v>6</v>
      </c>
      <c r="E8" s="16">
        <f>VLOOKUP($A8,'[1]Scores - All Teams'!$B:$W,5,FALSE)</f>
        <v>8</v>
      </c>
      <c r="F8" s="16">
        <f>VLOOKUP($A8,'[1]Scores - All Teams'!$B:$W,6,FALSE)</f>
        <v>7</v>
      </c>
      <c r="G8" s="16">
        <f>VLOOKUP($A8,'[1]Scores - All Teams'!$B:$W,7,FALSE)</f>
        <v>9</v>
      </c>
      <c r="H8" s="16">
        <f>VLOOKUP($A8,'[1]Scores - All Teams'!$B:$W,8,FALSE)</f>
        <v>5</v>
      </c>
      <c r="I8" s="16">
        <f>VLOOKUP($A8,'[1]Scores - All Teams'!$B:$W,9,FALSE)</f>
        <v>6</v>
      </c>
      <c r="J8" s="17">
        <f>VLOOKUP($A8,'[1]Scores - All Teams'!$B:$W,10,FALSE)</f>
        <v>8</v>
      </c>
      <c r="K8" s="11">
        <f t="shared" si="0"/>
        <v>62</v>
      </c>
      <c r="L8" s="15">
        <f>VLOOKUP($A8,'[1]Scores - All Teams'!$B:$W,12,FALSE)</f>
        <v>3</v>
      </c>
      <c r="M8" s="16">
        <f>VLOOKUP($A8,'[1]Scores - All Teams'!$B:$W,13,FALSE)</f>
        <v>5</v>
      </c>
      <c r="N8" s="16">
        <f>VLOOKUP($A8,'[1]Scores - All Teams'!$B:$W,14,FALSE)</f>
        <v>10</v>
      </c>
      <c r="O8" s="16">
        <f>VLOOKUP($A8,'[1]Scores - All Teams'!$B:$W,15,FALSE)</f>
        <v>4</v>
      </c>
      <c r="P8" s="16">
        <f>VLOOKUP($A8,'[1]Scores - All Teams'!$B:$W,16,FALSE)</f>
        <v>9</v>
      </c>
      <c r="Q8" s="16">
        <f>VLOOKUP($A8,'[1]Scores - All Teams'!$B:$W,17,FALSE)</f>
        <v>6</v>
      </c>
      <c r="R8" s="16">
        <f>VLOOKUP($A8,'[1]Scores - All Teams'!$B:$W,18,FALSE)</f>
        <v>4</v>
      </c>
      <c r="S8" s="16">
        <f>VLOOKUP($A8,'[1]Scores - All Teams'!$B:$W,19,FALSE)</f>
        <v>4</v>
      </c>
      <c r="T8" s="17">
        <f>VLOOKUP($A8,'[1]Scores - All Teams'!$B:$W,20,FALSE)</f>
        <v>7</v>
      </c>
      <c r="U8" s="8">
        <f t="shared" si="1"/>
        <v>52</v>
      </c>
      <c r="V8" s="12">
        <f t="shared" si="2"/>
        <v>114</v>
      </c>
      <c r="W8" s="12">
        <f>VLOOKUP(A8,'[1]Scores - All Teams'!$B$2:$X$73,23,FALSE)</f>
        <v>28</v>
      </c>
      <c r="X8" s="12">
        <f t="shared" si="3"/>
        <v>86</v>
      </c>
      <c r="Y8" s="39"/>
    </row>
    <row r="9" spans="1:25" ht="30" customHeight="1">
      <c r="A9" s="14" t="s">
        <v>69</v>
      </c>
      <c r="B9" s="15">
        <f>VLOOKUP($A9,'[1]Scores - All Teams'!$B:$W,2,FALSE)</f>
        <v>4</v>
      </c>
      <c r="C9" s="16">
        <f>VLOOKUP($A9,'[1]Scores - All Teams'!$B:$W,3,FALSE)</f>
        <v>5</v>
      </c>
      <c r="D9" s="16">
        <f>VLOOKUP($A9,'[1]Scores - All Teams'!$B:$W,4,FALSE)</f>
        <v>5</v>
      </c>
      <c r="E9" s="16">
        <f>VLOOKUP($A9,'[1]Scores - All Teams'!$B:$W,5,FALSE)</f>
        <v>7</v>
      </c>
      <c r="F9" s="16">
        <f>VLOOKUP($A9,'[1]Scores - All Teams'!$B:$W,6,FALSE)</f>
        <v>6</v>
      </c>
      <c r="G9" s="16">
        <f>VLOOKUP($A9,'[1]Scores - All Teams'!$B:$W,7,FALSE)</f>
        <v>5</v>
      </c>
      <c r="H9" s="16">
        <f>VLOOKUP($A9,'[1]Scores - All Teams'!$B:$W,8,FALSE)</f>
        <v>5</v>
      </c>
      <c r="I9" s="16">
        <f>VLOOKUP($A9,'[1]Scores - All Teams'!$B:$W,9,FALSE)</f>
        <v>7</v>
      </c>
      <c r="J9" s="17">
        <f>VLOOKUP($A9,'[1]Scores - All Teams'!$B:$W,10,FALSE)</f>
        <v>6</v>
      </c>
      <c r="K9" s="11">
        <f t="shared" si="0"/>
        <v>50</v>
      </c>
      <c r="L9" s="15">
        <f>VLOOKUP($A9,'[1]Scores - All Teams'!$B:$W,12,FALSE)</f>
        <v>4</v>
      </c>
      <c r="M9" s="16">
        <f>VLOOKUP($A9,'[1]Scores - All Teams'!$B:$W,13,FALSE)</f>
        <v>7</v>
      </c>
      <c r="N9" s="16">
        <f>VLOOKUP($A9,'[1]Scores - All Teams'!$B:$W,14,FALSE)</f>
        <v>6</v>
      </c>
      <c r="O9" s="16">
        <f>VLOOKUP($A9,'[1]Scores - All Teams'!$B:$W,15,FALSE)</f>
        <v>10</v>
      </c>
      <c r="P9" s="16">
        <f>VLOOKUP($A9,'[1]Scores - All Teams'!$B:$W,16,FALSE)</f>
        <v>9</v>
      </c>
      <c r="Q9" s="16">
        <f>VLOOKUP($A9,'[1]Scores - All Teams'!$B:$W,17,FALSE)</f>
        <v>9</v>
      </c>
      <c r="R9" s="16">
        <f>VLOOKUP($A9,'[1]Scores - All Teams'!$B:$W,18,FALSE)</f>
        <v>8</v>
      </c>
      <c r="S9" s="16">
        <f>VLOOKUP($A9,'[1]Scores - All Teams'!$B:$W,19,FALSE)</f>
        <v>4</v>
      </c>
      <c r="T9" s="17">
        <f>VLOOKUP($A9,'[1]Scores - All Teams'!$B:$W,20,FALSE)</f>
        <v>7</v>
      </c>
      <c r="U9" s="8">
        <f t="shared" si="1"/>
        <v>64</v>
      </c>
      <c r="V9" s="12">
        <f t="shared" si="2"/>
        <v>114</v>
      </c>
      <c r="W9" s="12">
        <f>VLOOKUP(A9,'[1]Scores - All Teams'!$B$2:$X$73,23,FALSE)</f>
        <v>30</v>
      </c>
      <c r="X9" s="12">
        <f t="shared" si="3"/>
        <v>84</v>
      </c>
      <c r="Y9" s="39"/>
    </row>
    <row r="10" spans="1:25" ht="30" customHeight="1">
      <c r="A10" s="14" t="s">
        <v>70</v>
      </c>
      <c r="B10" s="15">
        <f>VLOOKUP($A10,'[1]Scores - All Teams'!$B:$W,2,FALSE)</f>
        <v>6</v>
      </c>
      <c r="C10" s="16">
        <f>VLOOKUP($A10,'[1]Scores - All Teams'!$B:$W,3,FALSE)</f>
        <v>7</v>
      </c>
      <c r="D10" s="16">
        <f>VLOOKUP($A10,'[1]Scores - All Teams'!$B:$W,4,FALSE)</f>
        <v>4</v>
      </c>
      <c r="E10" s="16">
        <f>VLOOKUP($A10,'[1]Scores - All Teams'!$B:$W,5,FALSE)</f>
        <v>7</v>
      </c>
      <c r="F10" s="16">
        <f>VLOOKUP($A10,'[1]Scores - All Teams'!$B:$W,6,FALSE)</f>
        <v>7</v>
      </c>
      <c r="G10" s="16">
        <f>VLOOKUP($A10,'[1]Scores - All Teams'!$B:$W,7,FALSE)</f>
        <v>8</v>
      </c>
      <c r="H10" s="16">
        <f>VLOOKUP($A10,'[1]Scores - All Teams'!$B:$W,8,FALSE)</f>
        <v>5</v>
      </c>
      <c r="I10" s="16">
        <f>VLOOKUP($A10,'[1]Scores - All Teams'!$B:$W,9,FALSE)</f>
        <v>8</v>
      </c>
      <c r="J10" s="17">
        <f>VLOOKUP($A10,'[1]Scores - All Teams'!$B:$W,10,FALSE)</f>
        <v>6</v>
      </c>
      <c r="K10" s="11">
        <f t="shared" si="0"/>
        <v>58</v>
      </c>
      <c r="L10" s="15">
        <f>VLOOKUP($A10,'[1]Scores - All Teams'!$B:$W,12,FALSE)</f>
        <v>4</v>
      </c>
      <c r="M10" s="16">
        <f>VLOOKUP($A10,'[1]Scores - All Teams'!$B:$W,13,FALSE)</f>
        <v>5</v>
      </c>
      <c r="N10" s="16">
        <f>VLOOKUP($A10,'[1]Scores - All Teams'!$B:$W,14,FALSE)</f>
        <v>7</v>
      </c>
      <c r="O10" s="16">
        <f>VLOOKUP($A10,'[1]Scores - All Teams'!$B:$W,15,FALSE)</f>
        <v>8</v>
      </c>
      <c r="P10" s="16">
        <f>VLOOKUP($A10,'[1]Scores - All Teams'!$B:$W,16,FALSE)</f>
        <v>6</v>
      </c>
      <c r="Q10" s="16">
        <f>VLOOKUP($A10,'[1]Scores - All Teams'!$B:$W,17,FALSE)</f>
        <v>7</v>
      </c>
      <c r="R10" s="16">
        <f>VLOOKUP($A10,'[1]Scores - All Teams'!$B:$W,18,FALSE)</f>
        <v>6</v>
      </c>
      <c r="S10" s="16">
        <f>VLOOKUP($A10,'[1]Scores - All Teams'!$B:$W,19,FALSE)</f>
        <v>6</v>
      </c>
      <c r="T10" s="17">
        <f>VLOOKUP($A10,'[1]Scores - All Teams'!$B:$W,20,FALSE)</f>
        <v>7</v>
      </c>
      <c r="U10" s="8">
        <f t="shared" si="1"/>
        <v>56</v>
      </c>
      <c r="V10" s="12">
        <f t="shared" si="2"/>
        <v>114</v>
      </c>
      <c r="W10" s="12">
        <f>VLOOKUP(A10,'[1]Scores - All Teams'!$B$2:$X$73,23,FALSE)</f>
        <v>31</v>
      </c>
      <c r="X10" s="12">
        <f t="shared" si="3"/>
        <v>83</v>
      </c>
      <c r="Y10" s="39" t="s">
        <v>18</v>
      </c>
    </row>
    <row r="11" spans="1:25" ht="30" customHeight="1">
      <c r="A11" s="14" t="s">
        <v>71</v>
      </c>
      <c r="B11" s="15">
        <f>VLOOKUP($A11,'[1]Scores - All Teams'!$B:$W,2,FALSE)</f>
        <v>7</v>
      </c>
      <c r="C11" s="16">
        <f>VLOOKUP($A11,'[1]Scores - All Teams'!$B:$W,3,FALSE)</f>
        <v>6</v>
      </c>
      <c r="D11" s="16">
        <f>VLOOKUP($A11,'[1]Scores - All Teams'!$B:$W,4,FALSE)</f>
        <v>5</v>
      </c>
      <c r="E11" s="16">
        <f>VLOOKUP($A11,'[1]Scores - All Teams'!$B:$W,5,FALSE)</f>
        <v>8</v>
      </c>
      <c r="F11" s="16">
        <f>VLOOKUP($A11,'[1]Scores - All Teams'!$B:$W,6,FALSE)</f>
        <v>7</v>
      </c>
      <c r="G11" s="16">
        <f>VLOOKUP($A11,'[1]Scores - All Teams'!$B:$W,7,FALSE)</f>
        <v>7</v>
      </c>
      <c r="H11" s="16">
        <f>VLOOKUP($A11,'[1]Scores - All Teams'!$B:$W,8,FALSE)</f>
        <v>4</v>
      </c>
      <c r="I11" s="16">
        <f>VLOOKUP($A11,'[1]Scores - All Teams'!$B:$W,9,FALSE)</f>
        <v>7</v>
      </c>
      <c r="J11" s="17">
        <f>VLOOKUP($A11,'[1]Scores - All Teams'!$B:$W,10,FALSE)</f>
        <v>4</v>
      </c>
      <c r="K11" s="11">
        <f t="shared" si="0"/>
        <v>55</v>
      </c>
      <c r="L11" s="15">
        <f>VLOOKUP($A11,'[1]Scores - All Teams'!$B:$W,12,FALSE)</f>
        <v>4</v>
      </c>
      <c r="M11" s="16">
        <f>VLOOKUP($A11,'[1]Scores - All Teams'!$B:$W,13,FALSE)</f>
        <v>7</v>
      </c>
      <c r="N11" s="16">
        <f>VLOOKUP($A11,'[1]Scores - All Teams'!$B:$W,14,FALSE)</f>
        <v>9</v>
      </c>
      <c r="O11" s="16">
        <f>VLOOKUP($A11,'[1]Scores - All Teams'!$B:$W,15,FALSE)</f>
        <v>4</v>
      </c>
      <c r="P11" s="16">
        <f>VLOOKUP($A11,'[1]Scores - All Teams'!$B:$W,16,FALSE)</f>
        <v>8</v>
      </c>
      <c r="Q11" s="16">
        <f>VLOOKUP($A11,'[1]Scores - All Teams'!$B:$W,17,FALSE)</f>
        <v>7</v>
      </c>
      <c r="R11" s="16">
        <f>VLOOKUP($A11,'[1]Scores - All Teams'!$B:$W,18,FALSE)</f>
        <v>8</v>
      </c>
      <c r="S11" s="16">
        <f>VLOOKUP($A11,'[1]Scores - All Teams'!$B:$W,19,FALSE)</f>
        <v>6</v>
      </c>
      <c r="T11" s="17">
        <f>VLOOKUP($A11,'[1]Scores - All Teams'!$B:$W,20,FALSE)</f>
        <v>6</v>
      </c>
      <c r="U11" s="8">
        <f t="shared" si="1"/>
        <v>59</v>
      </c>
      <c r="V11" s="12">
        <f t="shared" si="2"/>
        <v>114</v>
      </c>
      <c r="W11" s="12">
        <f>VLOOKUP(A11,'[1]Scores - All Teams'!$B$2:$X$73,23,FALSE)</f>
        <v>32</v>
      </c>
      <c r="X11" s="12">
        <f t="shared" si="3"/>
        <v>82</v>
      </c>
      <c r="Y11" s="39"/>
    </row>
    <row r="12" spans="1:25" ht="30" customHeight="1">
      <c r="A12" s="14" t="s">
        <v>72</v>
      </c>
      <c r="B12" s="15">
        <f>VLOOKUP($A12,'[1]Scores - All Teams'!$B:$W,2,FALSE)</f>
        <v>6</v>
      </c>
      <c r="C12" s="16">
        <f>VLOOKUP($A12,'[1]Scores - All Teams'!$B:$W,3,FALSE)</f>
        <v>7</v>
      </c>
      <c r="D12" s="16">
        <f>VLOOKUP($A12,'[1]Scores - All Teams'!$B:$W,4,FALSE)</f>
        <v>5</v>
      </c>
      <c r="E12" s="16">
        <f>VLOOKUP($A12,'[1]Scores - All Teams'!$B:$W,5,FALSE)</f>
        <v>7</v>
      </c>
      <c r="F12" s="16">
        <f>VLOOKUP($A12,'[1]Scores - All Teams'!$B:$W,6,FALSE)</f>
        <v>8</v>
      </c>
      <c r="G12" s="16">
        <f>VLOOKUP($A12,'[1]Scores - All Teams'!$B:$W,7,FALSE)</f>
        <v>8</v>
      </c>
      <c r="H12" s="16">
        <f>VLOOKUP($A12,'[1]Scores - All Teams'!$B:$W,8,FALSE)</f>
        <v>4</v>
      </c>
      <c r="I12" s="16">
        <f>VLOOKUP($A12,'[1]Scores - All Teams'!$B:$W,9,FALSE)</f>
        <v>9</v>
      </c>
      <c r="J12" s="17">
        <f>VLOOKUP($A12,'[1]Scores - All Teams'!$B:$W,10,FALSE)</f>
        <v>6</v>
      </c>
      <c r="K12" s="11">
        <f t="shared" si="0"/>
        <v>60</v>
      </c>
      <c r="L12" s="15">
        <f>VLOOKUP($A12,'[1]Scores - All Teams'!$B:$W,12,FALSE)</f>
        <v>5</v>
      </c>
      <c r="M12" s="16">
        <f>VLOOKUP($A12,'[1]Scores - All Teams'!$B:$W,13,FALSE)</f>
        <v>5</v>
      </c>
      <c r="N12" s="16">
        <f>VLOOKUP($A12,'[1]Scores - All Teams'!$B:$W,14,FALSE)</f>
        <v>6</v>
      </c>
      <c r="O12" s="16">
        <f>VLOOKUP($A12,'[1]Scores - All Teams'!$B:$W,15,FALSE)</f>
        <v>4</v>
      </c>
      <c r="P12" s="16">
        <f>VLOOKUP($A12,'[1]Scores - All Teams'!$B:$W,16,FALSE)</f>
        <v>7</v>
      </c>
      <c r="Q12" s="16">
        <f>VLOOKUP($A12,'[1]Scores - All Teams'!$B:$W,17,FALSE)</f>
        <v>6</v>
      </c>
      <c r="R12" s="16">
        <f>VLOOKUP($A12,'[1]Scores - All Teams'!$B:$W,18,FALSE)</f>
        <v>8</v>
      </c>
      <c r="S12" s="16">
        <f>VLOOKUP($A12,'[1]Scores - All Teams'!$B:$W,19,FALSE)</f>
        <v>7</v>
      </c>
      <c r="T12" s="17">
        <f>VLOOKUP($A12,'[1]Scores - All Teams'!$B:$W,20,FALSE)</f>
        <v>7</v>
      </c>
      <c r="U12" s="8">
        <f t="shared" si="1"/>
        <v>55</v>
      </c>
      <c r="V12" s="12">
        <f t="shared" si="2"/>
        <v>115</v>
      </c>
      <c r="W12" s="12">
        <f>VLOOKUP(A12,'[1]Scores - All Teams'!$B$2:$X$73,23,FALSE)</f>
        <v>32</v>
      </c>
      <c r="X12" s="12">
        <f t="shared" si="3"/>
        <v>83</v>
      </c>
      <c r="Y12" s="39"/>
    </row>
    <row r="13" spans="1:25" ht="30" customHeight="1">
      <c r="A13" s="14" t="s">
        <v>73</v>
      </c>
      <c r="B13" s="15">
        <f>VLOOKUP($A13,'[1]Scores - All Teams'!$B:$W,2,FALSE)</f>
        <v>6</v>
      </c>
      <c r="C13" s="16">
        <f>VLOOKUP($A13,'[1]Scores - All Teams'!$B:$W,3,FALSE)</f>
        <v>7</v>
      </c>
      <c r="D13" s="16">
        <f>VLOOKUP($A13,'[1]Scores - All Teams'!$B:$W,4,FALSE)</f>
        <v>5</v>
      </c>
      <c r="E13" s="16">
        <f>VLOOKUP($A13,'[1]Scores - All Teams'!$B:$W,5,FALSE)</f>
        <v>5</v>
      </c>
      <c r="F13" s="16">
        <f>VLOOKUP($A13,'[1]Scores - All Teams'!$B:$W,6,FALSE)</f>
        <v>7</v>
      </c>
      <c r="G13" s="16">
        <f>VLOOKUP($A13,'[1]Scores - All Teams'!$B:$W,7,FALSE)</f>
        <v>8</v>
      </c>
      <c r="H13" s="16">
        <f>VLOOKUP($A13,'[1]Scores - All Teams'!$B:$W,8,FALSE)</f>
        <v>4</v>
      </c>
      <c r="I13" s="16">
        <f>VLOOKUP($A13,'[1]Scores - All Teams'!$B:$W,9,FALSE)</f>
        <v>10</v>
      </c>
      <c r="J13" s="17">
        <f>VLOOKUP($A13,'[1]Scores - All Teams'!$B:$W,10,FALSE)</f>
        <v>5</v>
      </c>
      <c r="K13" s="11">
        <f t="shared" si="0"/>
        <v>57</v>
      </c>
      <c r="L13" s="15">
        <f>VLOOKUP($A13,'[1]Scores - All Teams'!$B:$W,12,FALSE)</f>
        <v>3</v>
      </c>
      <c r="M13" s="16">
        <f>VLOOKUP($A13,'[1]Scores - All Teams'!$B:$W,13,FALSE)</f>
        <v>7</v>
      </c>
      <c r="N13" s="16">
        <f>VLOOKUP($A13,'[1]Scores - All Teams'!$B:$W,14,FALSE)</f>
        <v>7</v>
      </c>
      <c r="O13" s="16">
        <f>VLOOKUP($A13,'[1]Scores - All Teams'!$B:$W,15,FALSE)</f>
        <v>5</v>
      </c>
      <c r="P13" s="16">
        <f>VLOOKUP($A13,'[1]Scores - All Teams'!$B:$W,16,FALSE)</f>
        <v>8</v>
      </c>
      <c r="Q13" s="16">
        <f>VLOOKUP($A13,'[1]Scores - All Teams'!$B:$W,17,FALSE)</f>
        <v>9</v>
      </c>
      <c r="R13" s="16">
        <f>VLOOKUP($A13,'[1]Scores - All Teams'!$B:$W,18,FALSE)</f>
        <v>7</v>
      </c>
      <c r="S13" s="16">
        <f>VLOOKUP($A13,'[1]Scores - All Teams'!$B:$W,19,FALSE)</f>
        <v>5</v>
      </c>
      <c r="T13" s="17">
        <f>VLOOKUP($A13,'[1]Scores - All Teams'!$B:$W,20,FALSE)</f>
        <v>7</v>
      </c>
      <c r="U13" s="8">
        <f t="shared" si="1"/>
        <v>58</v>
      </c>
      <c r="V13" s="12">
        <f t="shared" si="2"/>
        <v>115</v>
      </c>
      <c r="W13" s="12">
        <f>VLOOKUP(A13,'[1]Scores - All Teams'!$B$2:$X$73,23,FALSE)</f>
        <v>34</v>
      </c>
      <c r="X13" s="12">
        <f t="shared" si="3"/>
        <v>81</v>
      </c>
      <c r="Y13" s="39" t="s">
        <v>22</v>
      </c>
    </row>
    <row r="14" spans="1:25" ht="30" customHeight="1">
      <c r="A14" s="14" t="s">
        <v>74</v>
      </c>
      <c r="B14" s="15">
        <f>VLOOKUP($A14,'[1]Scores - All Teams'!$B:$W,2,FALSE)</f>
        <v>6</v>
      </c>
      <c r="C14" s="16">
        <f>VLOOKUP($A14,'[1]Scores - All Teams'!$B:$W,3,FALSE)</f>
        <v>7</v>
      </c>
      <c r="D14" s="16">
        <f>VLOOKUP($A14,'[1]Scores - All Teams'!$B:$W,4,FALSE)</f>
        <v>5</v>
      </c>
      <c r="E14" s="16">
        <f>VLOOKUP($A14,'[1]Scores - All Teams'!$B:$W,5,FALSE)</f>
        <v>6</v>
      </c>
      <c r="F14" s="16">
        <f>VLOOKUP($A14,'[1]Scores - All Teams'!$B:$W,6,FALSE)</f>
        <v>8</v>
      </c>
      <c r="G14" s="16">
        <f>VLOOKUP($A14,'[1]Scores - All Teams'!$B:$W,7,FALSE)</f>
        <v>6</v>
      </c>
      <c r="H14" s="16">
        <f>VLOOKUP($A14,'[1]Scores - All Teams'!$B:$W,8,FALSE)</f>
        <v>5</v>
      </c>
      <c r="I14" s="16">
        <f>VLOOKUP($A14,'[1]Scores - All Teams'!$B:$W,9,FALSE)</f>
        <v>7</v>
      </c>
      <c r="J14" s="17">
        <f>VLOOKUP($A14,'[1]Scores - All Teams'!$B:$W,10,FALSE)</f>
        <v>4</v>
      </c>
      <c r="K14" s="11">
        <f t="shared" si="0"/>
        <v>54</v>
      </c>
      <c r="L14" s="15">
        <f>VLOOKUP($A14,'[1]Scores - All Teams'!$B:$W,12,FALSE)</f>
        <v>4</v>
      </c>
      <c r="M14" s="16">
        <f>VLOOKUP($A14,'[1]Scores - All Teams'!$B:$W,13,FALSE)</f>
        <v>7</v>
      </c>
      <c r="N14" s="16">
        <f>VLOOKUP($A14,'[1]Scores - All Teams'!$B:$W,14,FALSE)</f>
        <v>7</v>
      </c>
      <c r="O14" s="16">
        <f>VLOOKUP($A14,'[1]Scores - All Teams'!$B:$W,15,FALSE)</f>
        <v>9</v>
      </c>
      <c r="P14" s="16">
        <f>VLOOKUP($A14,'[1]Scores - All Teams'!$B:$W,16,FALSE)</f>
        <v>8</v>
      </c>
      <c r="Q14" s="16">
        <f>VLOOKUP($A14,'[1]Scores - All Teams'!$B:$W,17,FALSE)</f>
        <v>8</v>
      </c>
      <c r="R14" s="16">
        <f>VLOOKUP($A14,'[1]Scores - All Teams'!$B:$W,18,FALSE)</f>
        <v>6</v>
      </c>
      <c r="S14" s="16">
        <f>VLOOKUP($A14,'[1]Scores - All Teams'!$B:$W,19,FALSE)</f>
        <v>7</v>
      </c>
      <c r="T14" s="17">
        <f>VLOOKUP($A14,'[1]Scores - All Teams'!$B:$W,20,FALSE)</f>
        <v>8</v>
      </c>
      <c r="U14" s="8">
        <f t="shared" si="1"/>
        <v>64</v>
      </c>
      <c r="V14" s="12">
        <f t="shared" si="2"/>
        <v>118</v>
      </c>
      <c r="W14" s="12">
        <f>VLOOKUP(A14,'[1]Scores - All Teams'!$B$2:$X$73,23,FALSE)</f>
        <v>36</v>
      </c>
      <c r="X14" s="12">
        <f t="shared" si="3"/>
        <v>82</v>
      </c>
      <c r="Y14" s="39"/>
    </row>
    <row r="15" spans="1:25" ht="30" customHeight="1">
      <c r="A15" s="14" t="s">
        <v>75</v>
      </c>
      <c r="B15" s="15">
        <f>VLOOKUP($A15,'[1]Scores - All Teams'!$B:$W,2,FALSE)</f>
        <v>9</v>
      </c>
      <c r="C15" s="16">
        <f>VLOOKUP($A15,'[1]Scores - All Teams'!$B:$W,3,FALSE)</f>
        <v>9</v>
      </c>
      <c r="D15" s="16">
        <f>VLOOKUP($A15,'[1]Scores - All Teams'!$B:$W,4,FALSE)</f>
        <v>4</v>
      </c>
      <c r="E15" s="16">
        <f>VLOOKUP($A15,'[1]Scores - All Teams'!$B:$W,5,FALSE)</f>
        <v>6</v>
      </c>
      <c r="F15" s="16">
        <f>VLOOKUP($A15,'[1]Scores - All Teams'!$B:$W,6,FALSE)</f>
        <v>7</v>
      </c>
      <c r="G15" s="16">
        <f>VLOOKUP($A15,'[1]Scores - All Teams'!$B:$W,7,FALSE)</f>
        <v>7</v>
      </c>
      <c r="H15" s="16">
        <f>VLOOKUP($A15,'[1]Scores - All Teams'!$B:$W,8,FALSE)</f>
        <v>3</v>
      </c>
      <c r="I15" s="16">
        <f>VLOOKUP($A15,'[1]Scores - All Teams'!$B:$W,9,FALSE)</f>
        <v>8</v>
      </c>
      <c r="J15" s="17">
        <f>VLOOKUP($A15,'[1]Scores - All Teams'!$B:$W,10,FALSE)</f>
        <v>6</v>
      </c>
      <c r="K15" s="11">
        <f t="shared" si="0"/>
        <v>59</v>
      </c>
      <c r="L15" s="15">
        <f>VLOOKUP($A15,'[1]Scores - All Teams'!$B:$W,12,FALSE)</f>
        <v>5</v>
      </c>
      <c r="M15" s="16">
        <f>VLOOKUP($A15,'[1]Scores - All Teams'!$B:$W,13,FALSE)</f>
        <v>8</v>
      </c>
      <c r="N15" s="16">
        <f>VLOOKUP($A15,'[1]Scores - All Teams'!$B:$W,14,FALSE)</f>
        <v>7</v>
      </c>
      <c r="O15" s="16">
        <f>VLOOKUP($A15,'[1]Scores - All Teams'!$B:$W,15,FALSE)</f>
        <v>5</v>
      </c>
      <c r="P15" s="16">
        <f>VLOOKUP($A15,'[1]Scores - All Teams'!$B:$W,16,FALSE)</f>
        <v>7</v>
      </c>
      <c r="Q15" s="16">
        <f>VLOOKUP($A15,'[1]Scores - All Teams'!$B:$W,17,FALSE)</f>
        <v>10</v>
      </c>
      <c r="R15" s="16">
        <f>VLOOKUP($A15,'[1]Scores - All Teams'!$B:$W,18,FALSE)</f>
        <v>8</v>
      </c>
      <c r="S15" s="16">
        <f>VLOOKUP($A15,'[1]Scores - All Teams'!$B:$W,19,FALSE)</f>
        <v>7</v>
      </c>
      <c r="T15" s="17">
        <f>VLOOKUP($A15,'[1]Scores - All Teams'!$B:$W,20,FALSE)</f>
        <v>7</v>
      </c>
      <c r="U15" s="8">
        <f t="shared" si="1"/>
        <v>64</v>
      </c>
      <c r="V15" s="12">
        <f t="shared" si="2"/>
        <v>123</v>
      </c>
      <c r="W15" s="12">
        <f>VLOOKUP(A15,'[1]Scores - All Teams'!$B$2:$X$73,23,FALSE)</f>
        <v>39</v>
      </c>
      <c r="X15" s="12">
        <f t="shared" si="3"/>
        <v>84</v>
      </c>
      <c r="Y15" s="39"/>
    </row>
    <row r="16" spans="1:25" ht="30" customHeight="1">
      <c r="A16" s="14" t="s">
        <v>76</v>
      </c>
      <c r="B16" s="15">
        <f>VLOOKUP($A16,'[1]Scores - All Teams'!$B:$W,2,FALSE)</f>
        <v>8</v>
      </c>
      <c r="C16" s="16">
        <f>VLOOKUP($A16,'[1]Scores - All Teams'!$B:$W,3,FALSE)</f>
        <v>7</v>
      </c>
      <c r="D16" s="16">
        <f>VLOOKUP($A16,'[1]Scores - All Teams'!$B:$W,4,FALSE)</f>
        <v>4</v>
      </c>
      <c r="E16" s="16">
        <f>VLOOKUP($A16,'[1]Scores - All Teams'!$B:$W,5,FALSE)</f>
        <v>8</v>
      </c>
      <c r="F16" s="16">
        <f>VLOOKUP($A16,'[1]Scores - All Teams'!$B:$W,6,FALSE)</f>
        <v>9</v>
      </c>
      <c r="G16" s="16">
        <f>VLOOKUP($A16,'[1]Scores - All Teams'!$B:$W,7,FALSE)</f>
        <v>8</v>
      </c>
      <c r="H16" s="16">
        <f>VLOOKUP($A16,'[1]Scores - All Teams'!$B:$W,8,FALSE)</f>
        <v>5</v>
      </c>
      <c r="I16" s="16">
        <f>VLOOKUP($A16,'[1]Scores - All Teams'!$B:$W,9,FALSE)</f>
        <v>9</v>
      </c>
      <c r="J16" s="17">
        <f>VLOOKUP($A16,'[1]Scores - All Teams'!$B:$W,10,FALSE)</f>
        <v>6</v>
      </c>
      <c r="K16" s="11">
        <f t="shared" si="0"/>
        <v>64</v>
      </c>
      <c r="L16" s="15">
        <f>VLOOKUP($A16,'[1]Scores - All Teams'!$B:$W,12,FALSE)</f>
        <v>4</v>
      </c>
      <c r="M16" s="16">
        <f>VLOOKUP($A16,'[1]Scores - All Teams'!$B:$W,13,FALSE)</f>
        <v>8</v>
      </c>
      <c r="N16" s="16">
        <f>VLOOKUP($A16,'[1]Scores - All Teams'!$B:$W,14,FALSE)</f>
        <v>7</v>
      </c>
      <c r="O16" s="16">
        <f>VLOOKUP($A16,'[1]Scores - All Teams'!$B:$W,15,FALSE)</f>
        <v>6</v>
      </c>
      <c r="P16" s="16">
        <f>VLOOKUP($A16,'[1]Scores - All Teams'!$B:$W,16,FALSE)</f>
        <v>8</v>
      </c>
      <c r="Q16" s="16">
        <f>VLOOKUP($A16,'[1]Scores - All Teams'!$B:$W,17,FALSE)</f>
        <v>8</v>
      </c>
      <c r="R16" s="16">
        <f>VLOOKUP($A16,'[1]Scores - All Teams'!$B:$W,18,FALSE)</f>
        <v>8</v>
      </c>
      <c r="S16" s="16">
        <f>VLOOKUP($A16,'[1]Scores - All Teams'!$B:$W,19,FALSE)</f>
        <v>5</v>
      </c>
      <c r="T16" s="17">
        <f>VLOOKUP($A16,'[1]Scores - All Teams'!$B:$W,20,FALSE)</f>
        <v>8</v>
      </c>
      <c r="U16" s="8">
        <f t="shared" si="1"/>
        <v>62</v>
      </c>
      <c r="V16" s="12">
        <f t="shared" si="2"/>
        <v>126</v>
      </c>
      <c r="W16" s="12">
        <f>VLOOKUP(A16,'[1]Scores - All Teams'!$B$2:$X$73,23,FALSE)</f>
        <v>37</v>
      </c>
      <c r="X16" s="12">
        <f t="shared" si="3"/>
        <v>89</v>
      </c>
      <c r="Y16" s="39"/>
    </row>
    <row r="17" spans="1:25" ht="30" customHeight="1" thickBot="1">
      <c r="A17" s="19" t="s">
        <v>77</v>
      </c>
      <c r="B17" s="20">
        <f>VLOOKUP($A17,'[1]Scores - All Teams'!$B:$W,2,FALSE)</f>
        <v>8</v>
      </c>
      <c r="C17" s="21">
        <f>VLOOKUP($A17,'[1]Scores - All Teams'!$B:$W,3,FALSE)</f>
        <v>9</v>
      </c>
      <c r="D17" s="21">
        <f>VLOOKUP($A17,'[1]Scores - All Teams'!$B:$W,4,FALSE)</f>
        <v>4</v>
      </c>
      <c r="E17" s="21">
        <f>VLOOKUP($A17,'[1]Scores - All Teams'!$B:$W,5,FALSE)</f>
        <v>9</v>
      </c>
      <c r="F17" s="21">
        <f>VLOOKUP($A17,'[1]Scores - All Teams'!$B:$W,6,FALSE)</f>
        <v>11</v>
      </c>
      <c r="G17" s="21">
        <f>VLOOKUP($A17,'[1]Scores - All Teams'!$B:$W,7,FALSE)</f>
        <v>6</v>
      </c>
      <c r="H17" s="21">
        <f>VLOOKUP($A17,'[1]Scores - All Teams'!$B:$W,8,FALSE)</f>
        <v>6</v>
      </c>
      <c r="I17" s="21">
        <f>VLOOKUP($A17,'[1]Scores - All Teams'!$B:$W,9,FALSE)</f>
        <v>9</v>
      </c>
      <c r="J17" s="22">
        <f>VLOOKUP($A17,'[1]Scores - All Teams'!$B:$W,10,FALSE)</f>
        <v>5</v>
      </c>
      <c r="K17" s="23">
        <f t="shared" si="0"/>
        <v>67</v>
      </c>
      <c r="L17" s="20">
        <f>VLOOKUP($A17,'[1]Scores - All Teams'!$B:$W,12,FALSE)</f>
        <v>3</v>
      </c>
      <c r="M17" s="21">
        <f>VLOOKUP($A17,'[1]Scores - All Teams'!$B:$W,13,FALSE)</f>
        <v>6</v>
      </c>
      <c r="N17" s="21">
        <f>VLOOKUP($A17,'[1]Scores - All Teams'!$B:$W,14,FALSE)</f>
        <v>6</v>
      </c>
      <c r="O17" s="21">
        <f>VLOOKUP($A17,'[1]Scores - All Teams'!$B:$W,15,FALSE)</f>
        <v>7</v>
      </c>
      <c r="P17" s="21">
        <f>VLOOKUP($A17,'[1]Scores - All Teams'!$B:$W,16,FALSE)</f>
        <v>9</v>
      </c>
      <c r="Q17" s="21">
        <f>VLOOKUP($A17,'[1]Scores - All Teams'!$B:$W,17,FALSE)</f>
        <v>9</v>
      </c>
      <c r="R17" s="21">
        <f>VLOOKUP($A17,'[1]Scores - All Teams'!$B:$W,18,FALSE)</f>
        <v>7</v>
      </c>
      <c r="S17" s="21">
        <f>VLOOKUP($A17,'[1]Scores - All Teams'!$B:$W,19,FALSE)</f>
        <v>5</v>
      </c>
      <c r="T17" s="22">
        <f>VLOOKUP($A17,'[1]Scores - All Teams'!$B:$W,20,FALSE)</f>
        <v>8</v>
      </c>
      <c r="U17" s="40">
        <f t="shared" si="1"/>
        <v>60</v>
      </c>
      <c r="V17" s="23">
        <f t="shared" si="2"/>
        <v>127</v>
      </c>
      <c r="W17" s="23">
        <f>VLOOKUP(A17,'[1]Scores - All Teams'!$B$2:$X$73,23,FALSE)</f>
        <v>39</v>
      </c>
      <c r="X17" s="23">
        <f t="shared" si="3"/>
        <v>88</v>
      </c>
      <c r="Y17" s="41"/>
    </row>
    <row r="18" spans="1:25" ht="30" hidden="1" customHeight="1" thickBot="1">
      <c r="A18" s="25"/>
      <c r="B18" s="15">
        <f>VLOOKUP($A18,'[1]Scores - All Teams'!$B:$W,2,FALSE)</f>
        <v>0</v>
      </c>
      <c r="C18" s="16">
        <f>VLOOKUP($A18,'[1]Scores - All Teams'!$B:$W,3,FALSE)</f>
        <v>0</v>
      </c>
      <c r="D18" s="16">
        <f>VLOOKUP($A18,'[1]Scores - All Teams'!$B:$W,4,FALSE)</f>
        <v>0</v>
      </c>
      <c r="E18" s="16">
        <f>VLOOKUP($A18,'[1]Scores - All Teams'!$B:$W,5,FALSE)</f>
        <v>0</v>
      </c>
      <c r="F18" s="16">
        <f>VLOOKUP($A18,'[1]Scores - All Teams'!$B:$W,6,FALSE)</f>
        <v>0</v>
      </c>
      <c r="G18" s="16">
        <f>VLOOKUP($A18,'[1]Scores - All Teams'!$B:$W,7,FALSE)</f>
        <v>0</v>
      </c>
      <c r="H18" s="16">
        <f>VLOOKUP($A18,'[1]Scores - All Teams'!$B:$W,8,FALSE)</f>
        <v>0</v>
      </c>
      <c r="I18" s="16">
        <f>VLOOKUP($A18,'[1]Scores - All Teams'!$B:$W,9,FALSE)</f>
        <v>0</v>
      </c>
      <c r="J18" s="17">
        <f>VLOOKUP($A18,'[1]Scores - All Teams'!$B:$W,10,FALSE)</f>
        <v>0</v>
      </c>
      <c r="K18" s="26">
        <f t="shared" si="0"/>
        <v>0</v>
      </c>
      <c r="L18" s="15">
        <f>VLOOKUP($A18,'[1]Scores - All Teams'!$B:$W,12,FALSE)</f>
        <v>0</v>
      </c>
      <c r="M18" s="16">
        <f>VLOOKUP($A18,'[1]Scores - All Teams'!$B:$W,13,FALSE)</f>
        <v>0</v>
      </c>
      <c r="N18" s="16">
        <f>VLOOKUP($A18,'[1]Scores - All Teams'!$B:$W,14,FALSE)</f>
        <v>0</v>
      </c>
      <c r="O18" s="16">
        <f>VLOOKUP($A18,'[1]Scores - All Teams'!$B:$W,15,FALSE)</f>
        <v>0</v>
      </c>
      <c r="P18" s="16">
        <f>VLOOKUP($A18,'[1]Scores - All Teams'!$B:$W,16,FALSE)</f>
        <v>0</v>
      </c>
      <c r="Q18" s="16">
        <f>VLOOKUP($A18,'[1]Scores - All Teams'!$B:$W,17,FALSE)</f>
        <v>0</v>
      </c>
      <c r="R18" s="16">
        <f>VLOOKUP($A18,'[1]Scores - All Teams'!$B:$W,18,FALSE)</f>
        <v>0</v>
      </c>
      <c r="S18" s="16">
        <f>VLOOKUP($A18,'[1]Scores - All Teams'!$B:$W,19,FALSE)</f>
        <v>0</v>
      </c>
      <c r="T18" s="17">
        <f>VLOOKUP($A18,'[1]Scores - All Teams'!$B:$W,20,FALSE)</f>
        <v>0</v>
      </c>
      <c r="U18" s="27">
        <f t="shared" si="1"/>
        <v>0</v>
      </c>
      <c r="V18" s="28">
        <f t="shared" si="2"/>
        <v>0</v>
      </c>
      <c r="W18" s="29">
        <f>VLOOKUP(A18,'[1]Scores - All Teams'!$B$2:$X$73,23,FALSE)</f>
        <v>0</v>
      </c>
      <c r="X18" s="16"/>
      <c r="Y18" s="30"/>
    </row>
    <row r="19" spans="1:25" ht="30" hidden="1" customHeight="1" thickBot="1">
      <c r="A19" s="31"/>
      <c r="B19" s="15">
        <f>VLOOKUP($A19,'[1]Scores - All Teams'!$B:$W,2,FALSE)</f>
        <v>0</v>
      </c>
      <c r="C19" s="16">
        <f>VLOOKUP($A19,'[1]Scores - All Teams'!$B:$W,3,FALSE)</f>
        <v>0</v>
      </c>
      <c r="D19" s="16">
        <f>VLOOKUP($A19,'[1]Scores - All Teams'!$B:$W,4,FALSE)</f>
        <v>0</v>
      </c>
      <c r="E19" s="16">
        <f>VLOOKUP($A19,'[1]Scores - All Teams'!$B:$W,5,FALSE)</f>
        <v>0</v>
      </c>
      <c r="F19" s="16">
        <f>VLOOKUP($A19,'[1]Scores - All Teams'!$B:$W,6,FALSE)</f>
        <v>0</v>
      </c>
      <c r="G19" s="16">
        <f>VLOOKUP($A19,'[1]Scores - All Teams'!$B:$W,7,FALSE)</f>
        <v>0</v>
      </c>
      <c r="H19" s="16">
        <f>VLOOKUP($A19,'[1]Scores - All Teams'!$B:$W,8,FALSE)</f>
        <v>0</v>
      </c>
      <c r="I19" s="16">
        <f>VLOOKUP($A19,'[1]Scores - All Teams'!$B:$W,9,FALSE)</f>
        <v>0</v>
      </c>
      <c r="J19" s="17">
        <f>VLOOKUP($A19,'[1]Scores - All Teams'!$B:$W,10,FALSE)</f>
        <v>0</v>
      </c>
      <c r="K19" s="11">
        <f t="shared" si="0"/>
        <v>0</v>
      </c>
      <c r="L19" s="15">
        <f>VLOOKUP($A19,'[1]Scores - All Teams'!$B:$W,12,FALSE)</f>
        <v>0</v>
      </c>
      <c r="M19" s="16">
        <f>VLOOKUP($A19,'[1]Scores - All Teams'!$B:$W,13,FALSE)</f>
        <v>0</v>
      </c>
      <c r="N19" s="16">
        <f>VLOOKUP($A19,'[1]Scores - All Teams'!$B:$W,14,FALSE)</f>
        <v>0</v>
      </c>
      <c r="O19" s="16">
        <f>VLOOKUP($A19,'[1]Scores - All Teams'!$B:$W,15,FALSE)</f>
        <v>0</v>
      </c>
      <c r="P19" s="16">
        <f>VLOOKUP($A19,'[1]Scores - All Teams'!$B:$W,16,FALSE)</f>
        <v>0</v>
      </c>
      <c r="Q19" s="16">
        <f>VLOOKUP($A19,'[1]Scores - All Teams'!$B:$W,17,FALSE)</f>
        <v>0</v>
      </c>
      <c r="R19" s="16">
        <f>VLOOKUP($A19,'[1]Scores - All Teams'!$B:$W,18,FALSE)</f>
        <v>0</v>
      </c>
      <c r="S19" s="16">
        <f>VLOOKUP($A19,'[1]Scores - All Teams'!$B:$W,19,FALSE)</f>
        <v>0</v>
      </c>
      <c r="T19" s="17">
        <f>VLOOKUP($A19,'[1]Scores - All Teams'!$B:$W,20,FALSE)</f>
        <v>0</v>
      </c>
      <c r="U19" s="32">
        <f t="shared" si="1"/>
        <v>0</v>
      </c>
      <c r="V19" s="33">
        <f t="shared" si="2"/>
        <v>0</v>
      </c>
      <c r="W19" s="29">
        <f>VLOOKUP(A19,'[1]Scores - All Teams'!$B$2:$X$73,23,FALSE)</f>
        <v>0</v>
      </c>
      <c r="X19" s="16"/>
      <c r="Y19" s="34"/>
    </row>
    <row r="20" spans="1:25" ht="30" hidden="1" customHeight="1" thickBot="1">
      <c r="A20" s="31"/>
      <c r="B20" s="15">
        <f>VLOOKUP($A20,'[1]Scores - All Teams'!$B:$W,2,FALSE)</f>
        <v>0</v>
      </c>
      <c r="C20" s="16">
        <f>VLOOKUP($A20,'[1]Scores - All Teams'!$B:$W,3,FALSE)</f>
        <v>0</v>
      </c>
      <c r="D20" s="16">
        <f>VLOOKUP($A20,'[1]Scores - All Teams'!$B:$W,4,FALSE)</f>
        <v>0</v>
      </c>
      <c r="E20" s="16">
        <f>VLOOKUP($A20,'[1]Scores - All Teams'!$B:$W,5,FALSE)</f>
        <v>0</v>
      </c>
      <c r="F20" s="16">
        <f>VLOOKUP($A20,'[1]Scores - All Teams'!$B:$W,6,FALSE)</f>
        <v>0</v>
      </c>
      <c r="G20" s="16">
        <f>VLOOKUP($A20,'[1]Scores - All Teams'!$B:$W,7,FALSE)</f>
        <v>0</v>
      </c>
      <c r="H20" s="16">
        <f>VLOOKUP($A20,'[1]Scores - All Teams'!$B:$W,8,FALSE)</f>
        <v>0</v>
      </c>
      <c r="I20" s="16">
        <f>VLOOKUP($A20,'[1]Scores - All Teams'!$B:$W,9,FALSE)</f>
        <v>0</v>
      </c>
      <c r="J20" s="17">
        <f>VLOOKUP($A20,'[1]Scores - All Teams'!$B:$W,10,FALSE)</f>
        <v>0</v>
      </c>
      <c r="K20" s="11">
        <f t="shared" si="0"/>
        <v>0</v>
      </c>
      <c r="L20" s="15">
        <f>VLOOKUP($A20,'[1]Scores - All Teams'!$B:$W,12,FALSE)</f>
        <v>0</v>
      </c>
      <c r="M20" s="16">
        <f>VLOOKUP($A20,'[1]Scores - All Teams'!$B:$W,13,FALSE)</f>
        <v>0</v>
      </c>
      <c r="N20" s="16">
        <f>VLOOKUP($A20,'[1]Scores - All Teams'!$B:$W,14,FALSE)</f>
        <v>0</v>
      </c>
      <c r="O20" s="16">
        <f>VLOOKUP($A20,'[1]Scores - All Teams'!$B:$W,15,FALSE)</f>
        <v>0</v>
      </c>
      <c r="P20" s="16">
        <f>VLOOKUP($A20,'[1]Scores - All Teams'!$B:$W,16,FALSE)</f>
        <v>0</v>
      </c>
      <c r="Q20" s="16">
        <f>VLOOKUP($A20,'[1]Scores - All Teams'!$B:$W,17,FALSE)</f>
        <v>0</v>
      </c>
      <c r="R20" s="16">
        <f>VLOOKUP($A20,'[1]Scores - All Teams'!$B:$W,18,FALSE)</f>
        <v>0</v>
      </c>
      <c r="S20" s="16">
        <f>VLOOKUP($A20,'[1]Scores - All Teams'!$B:$W,19,FALSE)</f>
        <v>0</v>
      </c>
      <c r="T20" s="17">
        <f>VLOOKUP($A20,'[1]Scores - All Teams'!$B:$W,20,FALSE)</f>
        <v>0</v>
      </c>
      <c r="U20" s="32">
        <f t="shared" si="1"/>
        <v>0</v>
      </c>
      <c r="V20" s="33">
        <f t="shared" si="2"/>
        <v>0</v>
      </c>
      <c r="W20" s="29">
        <f>VLOOKUP(A20,'[1]Scores - All Teams'!$B$2:$X$73,23,FALSE)</f>
        <v>0</v>
      </c>
      <c r="X20" s="16"/>
      <c r="Y20" s="34"/>
    </row>
    <row r="21" spans="1:25" ht="30" hidden="1" customHeight="1" thickBot="1">
      <c r="A21" s="31"/>
      <c r="B21" s="15">
        <f>VLOOKUP($A21,'[1]Scores - All Teams'!$B:$W,2,FALSE)</f>
        <v>0</v>
      </c>
      <c r="C21" s="16">
        <f>VLOOKUP($A21,'[1]Scores - All Teams'!$B:$W,3,FALSE)</f>
        <v>0</v>
      </c>
      <c r="D21" s="16">
        <f>VLOOKUP($A21,'[1]Scores - All Teams'!$B:$W,4,FALSE)</f>
        <v>0</v>
      </c>
      <c r="E21" s="16">
        <f>VLOOKUP($A21,'[1]Scores - All Teams'!$B:$W,5,FALSE)</f>
        <v>0</v>
      </c>
      <c r="F21" s="16">
        <f>VLOOKUP($A21,'[1]Scores - All Teams'!$B:$W,6,FALSE)</f>
        <v>0</v>
      </c>
      <c r="G21" s="16">
        <f>VLOOKUP($A21,'[1]Scores - All Teams'!$B:$W,7,FALSE)</f>
        <v>0</v>
      </c>
      <c r="H21" s="16">
        <f>VLOOKUP($A21,'[1]Scores - All Teams'!$B:$W,8,FALSE)</f>
        <v>0</v>
      </c>
      <c r="I21" s="16">
        <f>VLOOKUP($A21,'[1]Scores - All Teams'!$B:$W,9,FALSE)</f>
        <v>0</v>
      </c>
      <c r="J21" s="17">
        <f>VLOOKUP($A21,'[1]Scores - All Teams'!$B:$W,10,FALSE)</f>
        <v>0</v>
      </c>
      <c r="K21" s="11">
        <f t="shared" si="0"/>
        <v>0</v>
      </c>
      <c r="L21" s="15">
        <f>VLOOKUP($A21,'[1]Scores - All Teams'!$B:$W,12,FALSE)</f>
        <v>0</v>
      </c>
      <c r="M21" s="16">
        <f>VLOOKUP($A21,'[1]Scores - All Teams'!$B:$W,13,FALSE)</f>
        <v>0</v>
      </c>
      <c r="N21" s="16">
        <f>VLOOKUP($A21,'[1]Scores - All Teams'!$B:$W,14,FALSE)</f>
        <v>0</v>
      </c>
      <c r="O21" s="16">
        <f>VLOOKUP($A21,'[1]Scores - All Teams'!$B:$W,15,FALSE)</f>
        <v>0</v>
      </c>
      <c r="P21" s="16">
        <f>VLOOKUP($A21,'[1]Scores - All Teams'!$B:$W,16,FALSE)</f>
        <v>0</v>
      </c>
      <c r="Q21" s="16">
        <f>VLOOKUP($A21,'[1]Scores - All Teams'!$B:$W,17,FALSE)</f>
        <v>0</v>
      </c>
      <c r="R21" s="16">
        <f>VLOOKUP($A21,'[1]Scores - All Teams'!$B:$W,18,FALSE)</f>
        <v>0</v>
      </c>
      <c r="S21" s="16">
        <f>VLOOKUP($A21,'[1]Scores - All Teams'!$B:$W,19,FALSE)</f>
        <v>0</v>
      </c>
      <c r="T21" s="17">
        <f>VLOOKUP($A21,'[1]Scores - All Teams'!$B:$W,20,FALSE)</f>
        <v>0</v>
      </c>
      <c r="U21" s="32">
        <f t="shared" si="1"/>
        <v>0</v>
      </c>
      <c r="V21" s="33">
        <f t="shared" si="2"/>
        <v>0</v>
      </c>
      <c r="W21" s="29">
        <f>VLOOKUP(A21,'[1]Scores - All Teams'!$B$2:$X$73,23,FALSE)</f>
        <v>0</v>
      </c>
      <c r="X21" s="16"/>
      <c r="Y21" s="34"/>
    </row>
    <row r="22" spans="1:25" ht="30" hidden="1" customHeight="1" thickBot="1">
      <c r="A22" s="31"/>
      <c r="B22" s="15">
        <f>VLOOKUP($A22,'[1]Scores - All Teams'!$B:$W,2,FALSE)</f>
        <v>0</v>
      </c>
      <c r="C22" s="16">
        <f>VLOOKUP($A22,'[1]Scores - All Teams'!$B:$W,3,FALSE)</f>
        <v>0</v>
      </c>
      <c r="D22" s="16">
        <f>VLOOKUP($A22,'[1]Scores - All Teams'!$B:$W,4,FALSE)</f>
        <v>0</v>
      </c>
      <c r="E22" s="16">
        <f>VLOOKUP($A22,'[1]Scores - All Teams'!$B:$W,5,FALSE)</f>
        <v>0</v>
      </c>
      <c r="F22" s="16">
        <f>VLOOKUP($A22,'[1]Scores - All Teams'!$B:$W,6,FALSE)</f>
        <v>0</v>
      </c>
      <c r="G22" s="16">
        <f>VLOOKUP($A22,'[1]Scores - All Teams'!$B:$W,7,FALSE)</f>
        <v>0</v>
      </c>
      <c r="H22" s="16">
        <f>VLOOKUP($A22,'[1]Scores - All Teams'!$B:$W,8,FALSE)</f>
        <v>0</v>
      </c>
      <c r="I22" s="16">
        <f>VLOOKUP($A22,'[1]Scores - All Teams'!$B:$W,9,FALSE)</f>
        <v>0</v>
      </c>
      <c r="J22" s="17">
        <f>VLOOKUP($A22,'[1]Scores - All Teams'!$B:$W,10,FALSE)</f>
        <v>0</v>
      </c>
      <c r="K22" s="11">
        <f t="shared" si="0"/>
        <v>0</v>
      </c>
      <c r="L22" s="15">
        <f>VLOOKUP($A22,'[1]Scores - All Teams'!$B:$W,12,FALSE)</f>
        <v>0</v>
      </c>
      <c r="M22" s="16">
        <f>VLOOKUP($A22,'[1]Scores - All Teams'!$B:$W,13,FALSE)</f>
        <v>0</v>
      </c>
      <c r="N22" s="16">
        <f>VLOOKUP($A22,'[1]Scores - All Teams'!$B:$W,14,FALSE)</f>
        <v>0</v>
      </c>
      <c r="O22" s="16">
        <f>VLOOKUP($A22,'[1]Scores - All Teams'!$B:$W,15,FALSE)</f>
        <v>0</v>
      </c>
      <c r="P22" s="16">
        <f>VLOOKUP($A22,'[1]Scores - All Teams'!$B:$W,16,FALSE)</f>
        <v>0</v>
      </c>
      <c r="Q22" s="16">
        <f>VLOOKUP($A22,'[1]Scores - All Teams'!$B:$W,17,FALSE)</f>
        <v>0</v>
      </c>
      <c r="R22" s="16">
        <f>VLOOKUP($A22,'[1]Scores - All Teams'!$B:$W,18,FALSE)</f>
        <v>0</v>
      </c>
      <c r="S22" s="16">
        <f>VLOOKUP($A22,'[1]Scores - All Teams'!$B:$W,19,FALSE)</f>
        <v>0</v>
      </c>
      <c r="T22" s="17">
        <f>VLOOKUP($A22,'[1]Scores - All Teams'!$B:$W,20,FALSE)</f>
        <v>0</v>
      </c>
      <c r="U22" s="32">
        <f t="shared" si="1"/>
        <v>0</v>
      </c>
      <c r="V22" s="33">
        <f t="shared" si="2"/>
        <v>0</v>
      </c>
      <c r="W22" s="29">
        <f>VLOOKUP(A22,'[1]Scores - All Teams'!$B$2:$X$73,23,FALSE)</f>
        <v>0</v>
      </c>
      <c r="X22" s="16"/>
      <c r="Y22" s="34"/>
    </row>
    <row r="23" spans="1:25" ht="30" hidden="1" customHeight="1" thickBot="1">
      <c r="A23" s="31"/>
      <c r="B23" s="15">
        <f>VLOOKUP($A23,'[1]Scores - All Teams'!$B:$W,2,FALSE)</f>
        <v>0</v>
      </c>
      <c r="C23" s="16">
        <f>VLOOKUP($A23,'[1]Scores - All Teams'!$B:$W,3,FALSE)</f>
        <v>0</v>
      </c>
      <c r="D23" s="16">
        <f>VLOOKUP($A23,'[1]Scores - All Teams'!$B:$W,4,FALSE)</f>
        <v>0</v>
      </c>
      <c r="E23" s="16">
        <f>VLOOKUP($A23,'[1]Scores - All Teams'!$B:$W,5,FALSE)</f>
        <v>0</v>
      </c>
      <c r="F23" s="16">
        <f>VLOOKUP($A23,'[1]Scores - All Teams'!$B:$W,6,FALSE)</f>
        <v>0</v>
      </c>
      <c r="G23" s="16">
        <f>VLOOKUP($A23,'[1]Scores - All Teams'!$B:$W,7,FALSE)</f>
        <v>0</v>
      </c>
      <c r="H23" s="16">
        <f>VLOOKUP($A23,'[1]Scores - All Teams'!$B:$W,8,FALSE)</f>
        <v>0</v>
      </c>
      <c r="I23" s="16">
        <f>VLOOKUP($A23,'[1]Scores - All Teams'!$B:$W,9,FALSE)</f>
        <v>0</v>
      </c>
      <c r="J23" s="17">
        <f>VLOOKUP($A23,'[1]Scores - All Teams'!$B:$W,10,FALSE)</f>
        <v>0</v>
      </c>
      <c r="K23" s="11">
        <f t="shared" si="0"/>
        <v>0</v>
      </c>
      <c r="L23" s="15">
        <f>VLOOKUP($A23,'[1]Scores - All Teams'!$B:$W,12,FALSE)</f>
        <v>0</v>
      </c>
      <c r="M23" s="16">
        <f>VLOOKUP($A23,'[1]Scores - All Teams'!$B:$W,13,FALSE)</f>
        <v>0</v>
      </c>
      <c r="N23" s="16">
        <f>VLOOKUP($A23,'[1]Scores - All Teams'!$B:$W,14,FALSE)</f>
        <v>0</v>
      </c>
      <c r="O23" s="16">
        <f>VLOOKUP($A23,'[1]Scores - All Teams'!$B:$W,15,FALSE)</f>
        <v>0</v>
      </c>
      <c r="P23" s="16">
        <f>VLOOKUP($A23,'[1]Scores - All Teams'!$B:$W,16,FALSE)</f>
        <v>0</v>
      </c>
      <c r="Q23" s="16">
        <f>VLOOKUP($A23,'[1]Scores - All Teams'!$B:$W,17,FALSE)</f>
        <v>0</v>
      </c>
      <c r="R23" s="16">
        <f>VLOOKUP($A23,'[1]Scores - All Teams'!$B:$W,18,FALSE)</f>
        <v>0</v>
      </c>
      <c r="S23" s="16">
        <f>VLOOKUP($A23,'[1]Scores - All Teams'!$B:$W,19,FALSE)</f>
        <v>0</v>
      </c>
      <c r="T23" s="17">
        <f>VLOOKUP($A23,'[1]Scores - All Teams'!$B:$W,20,FALSE)</f>
        <v>0</v>
      </c>
      <c r="U23" s="32">
        <f t="shared" si="1"/>
        <v>0</v>
      </c>
      <c r="V23" s="33">
        <f t="shared" si="2"/>
        <v>0</v>
      </c>
      <c r="W23" s="29">
        <f>VLOOKUP(A23,'[1]Scores - All Teams'!$B$2:$X$73,23,FALSE)</f>
        <v>0</v>
      </c>
      <c r="X23" s="16"/>
      <c r="Y23" s="34"/>
    </row>
    <row r="24" spans="1:25" ht="30" hidden="1" customHeight="1">
      <c r="A24" s="31"/>
      <c r="B24" s="15">
        <f>VLOOKUP($A24,'[1]Scores - All Teams'!$B:$W,2,FALSE)</f>
        <v>0</v>
      </c>
      <c r="C24" s="16">
        <f>VLOOKUP($A24,'[1]Scores - All Teams'!$B:$W,3,FALSE)</f>
        <v>0</v>
      </c>
      <c r="D24" s="16">
        <f>VLOOKUP($A24,'[1]Scores - All Teams'!$B:$W,4,FALSE)</f>
        <v>0</v>
      </c>
      <c r="E24" s="16">
        <f>VLOOKUP($A24,'[1]Scores - All Teams'!$B:$W,5,FALSE)</f>
        <v>0</v>
      </c>
      <c r="F24" s="16">
        <f>VLOOKUP($A24,'[1]Scores - All Teams'!$B:$W,6,FALSE)</f>
        <v>0</v>
      </c>
      <c r="G24" s="16">
        <f>VLOOKUP($A24,'[1]Scores - All Teams'!$B:$W,7,FALSE)</f>
        <v>0</v>
      </c>
      <c r="H24" s="16">
        <f>VLOOKUP($A24,'[1]Scores - All Teams'!$B:$W,8,FALSE)</f>
        <v>0</v>
      </c>
      <c r="I24" s="16">
        <f>VLOOKUP($A24,'[1]Scores - All Teams'!$B:$W,9,FALSE)</f>
        <v>0</v>
      </c>
      <c r="J24" s="17">
        <f>VLOOKUP($A24,'[1]Scores - All Teams'!$B:$W,10,FALSE)</f>
        <v>0</v>
      </c>
      <c r="K24" s="11">
        <f t="shared" si="0"/>
        <v>0</v>
      </c>
      <c r="L24" s="15">
        <f>VLOOKUP($A24,'[1]Scores - All Teams'!$B:$W,12,FALSE)</f>
        <v>0</v>
      </c>
      <c r="M24" s="16">
        <f>VLOOKUP($A24,'[1]Scores - All Teams'!$B:$W,13,FALSE)</f>
        <v>0</v>
      </c>
      <c r="N24" s="16">
        <f>VLOOKUP($A24,'[1]Scores - All Teams'!$B:$W,14,FALSE)</f>
        <v>0</v>
      </c>
      <c r="O24" s="16">
        <f>VLOOKUP($A24,'[1]Scores - All Teams'!$B:$W,15,FALSE)</f>
        <v>0</v>
      </c>
      <c r="P24" s="16">
        <f>VLOOKUP($A24,'[1]Scores - All Teams'!$B:$W,16,FALSE)</f>
        <v>0</v>
      </c>
      <c r="Q24" s="16">
        <f>VLOOKUP($A24,'[1]Scores - All Teams'!$B:$W,17,FALSE)</f>
        <v>0</v>
      </c>
      <c r="R24" s="16">
        <f>VLOOKUP($A24,'[1]Scores - All Teams'!$B:$W,18,FALSE)</f>
        <v>0</v>
      </c>
      <c r="S24" s="16">
        <f>VLOOKUP($A24,'[1]Scores - All Teams'!$B:$W,19,FALSE)</f>
        <v>0</v>
      </c>
      <c r="T24" s="17">
        <f>VLOOKUP($A24,'[1]Scores - All Teams'!$B:$W,20,FALSE)</f>
        <v>0</v>
      </c>
      <c r="U24" s="32">
        <f t="shared" si="1"/>
        <v>0</v>
      </c>
      <c r="V24" s="33">
        <f t="shared" si="2"/>
        <v>0</v>
      </c>
      <c r="W24" s="29">
        <f>VLOOKUP(A24,'[1]Scores - All Teams'!$B$2:$X$73,23,FALSE)</f>
        <v>0</v>
      </c>
      <c r="X24" s="16"/>
      <c r="Y24" s="34"/>
    </row>
    <row r="25" spans="1:25">
      <c r="V25" s="35"/>
      <c r="W25" s="36"/>
      <c r="X25" s="36"/>
    </row>
    <row r="26" spans="1:25">
      <c r="V26" s="35"/>
      <c r="W26" s="36"/>
      <c r="X26" s="36"/>
    </row>
    <row r="27" spans="1:25">
      <c r="V27" s="35"/>
      <c r="W27" s="36"/>
      <c r="X27" s="36"/>
    </row>
    <row r="28" spans="1:25">
      <c r="V28" s="35"/>
      <c r="W28" s="36"/>
      <c r="X28" s="36"/>
    </row>
    <row r="29" spans="1:25">
      <c r="V29" s="35"/>
      <c r="W29" s="36"/>
      <c r="X29" s="36"/>
    </row>
    <row r="30" spans="1:25">
      <c r="V30" s="35"/>
      <c r="W30" s="36"/>
      <c r="X30" s="36"/>
    </row>
    <row r="31" spans="1:25">
      <c r="V31" s="35"/>
      <c r="W31" s="36"/>
      <c r="X31" s="36"/>
    </row>
    <row r="32" spans="1:25">
      <c r="V32" s="35"/>
      <c r="W32" s="36"/>
      <c r="X32" s="36"/>
    </row>
    <row r="33" spans="22:24">
      <c r="V33" s="35"/>
      <c r="W33" s="36"/>
      <c r="X33" s="36"/>
    </row>
    <row r="34" spans="22:24">
      <c r="V34" s="35"/>
      <c r="W34" s="36"/>
      <c r="X34" s="36"/>
    </row>
    <row r="35" spans="22:24">
      <c r="V35" s="35"/>
      <c r="W35" s="36"/>
      <c r="X35" s="36"/>
    </row>
    <row r="36" spans="22:24">
      <c r="V36" s="35"/>
      <c r="W36" s="36"/>
      <c r="X36" s="36"/>
    </row>
    <row r="37" spans="22:24">
      <c r="V37" s="35"/>
      <c r="W37" s="36"/>
      <c r="X37" s="36"/>
    </row>
    <row r="38" spans="22:24">
      <c r="V38" s="35"/>
      <c r="W38" s="36"/>
      <c r="X38" s="36"/>
    </row>
    <row r="39" spans="22:24">
      <c r="V39" s="35"/>
      <c r="W39" s="36"/>
      <c r="X39" s="36"/>
    </row>
    <row r="40" spans="22:24">
      <c r="V40" s="35"/>
      <c r="W40" s="36"/>
      <c r="X40" s="36"/>
    </row>
    <row r="41" spans="22:24">
      <c r="V41" s="35"/>
      <c r="W41" s="36"/>
      <c r="X41" s="36"/>
    </row>
    <row r="42" spans="22:24">
      <c r="V42" s="35"/>
      <c r="W42" s="36"/>
      <c r="X42" s="36"/>
    </row>
    <row r="43" spans="22:24">
      <c r="V43" s="35"/>
      <c r="W43" s="36"/>
      <c r="X43" s="36"/>
    </row>
    <row r="44" spans="22:24">
      <c r="V44" s="35"/>
      <c r="W44" s="36" t="s">
        <v>26</v>
      </c>
      <c r="X44" s="36"/>
    </row>
    <row r="45" spans="22:24">
      <c r="V45" s="35"/>
      <c r="W45" s="36"/>
      <c r="X45" s="36"/>
    </row>
    <row r="46" spans="22:24">
      <c r="V46" s="35"/>
      <c r="W46" s="36"/>
      <c r="X46" s="36"/>
    </row>
    <row r="47" spans="22:24">
      <c r="V47" s="35"/>
      <c r="W47" s="36"/>
      <c r="X47" s="36"/>
    </row>
    <row r="48" spans="22:24">
      <c r="V48" s="35"/>
      <c r="W48" s="36"/>
      <c r="X48" s="36"/>
    </row>
    <row r="49" spans="22:24">
      <c r="V49" s="35"/>
      <c r="W49" s="36"/>
      <c r="X49" s="36"/>
    </row>
    <row r="50" spans="22:24">
      <c r="V50" s="35"/>
      <c r="W50" s="36"/>
      <c r="X50" s="36"/>
    </row>
    <row r="51" spans="22:24">
      <c r="V51" s="35"/>
      <c r="W51" s="36"/>
      <c r="X51" s="36"/>
    </row>
    <row r="52" spans="22:24">
      <c r="V52" s="35"/>
      <c r="W52" s="36"/>
      <c r="X52" s="36"/>
    </row>
    <row r="53" spans="22:24">
      <c r="V53" s="35"/>
      <c r="W53" s="36"/>
      <c r="X53" s="36"/>
    </row>
    <row r="54" spans="22:24">
      <c r="V54" s="35"/>
      <c r="W54" s="36"/>
      <c r="X54" s="36"/>
    </row>
    <row r="55" spans="22:24">
      <c r="V55" s="35"/>
      <c r="W55" s="36"/>
      <c r="X55" s="36"/>
    </row>
    <row r="56" spans="22:24">
      <c r="V56" s="35"/>
      <c r="W56" s="36"/>
      <c r="X56" s="36"/>
    </row>
    <row r="57" spans="22:24">
      <c r="V57" s="35"/>
      <c r="W57" s="36"/>
      <c r="X57" s="36"/>
    </row>
    <row r="58" spans="22:24">
      <c r="V58" s="35"/>
      <c r="W58" s="36"/>
      <c r="X58" s="36"/>
    </row>
    <row r="59" spans="22:24">
      <c r="V59" s="35"/>
      <c r="W59" s="36"/>
      <c r="X59" s="36"/>
    </row>
    <row r="60" spans="22:24">
      <c r="V60" s="35"/>
      <c r="W60" s="36"/>
      <c r="X60" s="36"/>
    </row>
    <row r="61" spans="22:24">
      <c r="V61" s="35"/>
      <c r="W61" s="36"/>
      <c r="X61" s="36"/>
    </row>
    <row r="62" spans="22:24">
      <c r="V62" s="35"/>
      <c r="W62" s="36"/>
      <c r="X62" s="36"/>
    </row>
    <row r="63" spans="22:24">
      <c r="V63" s="35"/>
      <c r="W63" s="36"/>
      <c r="X63" s="36"/>
    </row>
    <row r="64" spans="22:24">
      <c r="V64" s="35"/>
      <c r="W64" s="36"/>
      <c r="X64" s="36"/>
    </row>
    <row r="65" spans="22:24">
      <c r="V65" s="35"/>
      <c r="W65" s="36"/>
      <c r="X65" s="36"/>
    </row>
    <row r="66" spans="22:24">
      <c r="V66" s="35"/>
      <c r="W66" s="36"/>
      <c r="X66" s="36"/>
    </row>
    <row r="67" spans="22:24">
      <c r="V67" s="35"/>
      <c r="W67" s="36"/>
      <c r="X67" s="36"/>
    </row>
    <row r="68" spans="22:24">
      <c r="V68" s="35"/>
      <c r="W68" s="36"/>
      <c r="X68" s="36"/>
    </row>
    <row r="69" spans="22:24">
      <c r="V69" s="35"/>
      <c r="W69" s="36"/>
      <c r="X69" s="36"/>
    </row>
    <row r="70" spans="22:24">
      <c r="V70" s="35"/>
      <c r="W70" s="36"/>
      <c r="X70" s="36"/>
    </row>
    <row r="71" spans="22:24">
      <c r="V71" s="35"/>
      <c r="W71" s="36"/>
      <c r="X71" s="36"/>
    </row>
    <row r="72" spans="22:24">
      <c r="V72" s="35"/>
      <c r="W72" s="36"/>
      <c r="X72" s="36"/>
    </row>
    <row r="73" spans="22:24">
      <c r="V73" s="35"/>
      <c r="W73" s="36"/>
      <c r="X73" s="36"/>
    </row>
    <row r="74" spans="22:24">
      <c r="V74" s="35"/>
      <c r="W74" s="36"/>
      <c r="X74" s="36"/>
    </row>
    <row r="75" spans="22:24">
      <c r="V75" s="35"/>
      <c r="W75" s="36"/>
      <c r="X75" s="36"/>
    </row>
    <row r="76" spans="22:24">
      <c r="V76" s="35"/>
      <c r="W76" s="36"/>
      <c r="X76" s="36"/>
    </row>
    <row r="77" spans="22:24">
      <c r="V77" s="35"/>
      <c r="W77" s="36"/>
      <c r="X77" s="36"/>
    </row>
    <row r="78" spans="22:24">
      <c r="V78" s="35"/>
      <c r="W78" s="36"/>
      <c r="X78" s="36"/>
    </row>
    <row r="79" spans="22:24">
      <c r="V79" s="35"/>
      <c r="W79" s="36"/>
      <c r="X79" s="36"/>
    </row>
    <row r="80" spans="22:24">
      <c r="V80" s="35"/>
      <c r="W80" s="36"/>
      <c r="X80" s="36"/>
    </row>
    <row r="81" spans="22:24">
      <c r="V81" s="35"/>
      <c r="W81" s="36"/>
      <c r="X81" s="36"/>
    </row>
    <row r="82" spans="22:24">
      <c r="V82" s="35"/>
      <c r="W82" s="36"/>
      <c r="X82" s="36"/>
    </row>
    <row r="83" spans="22:24">
      <c r="V83" s="35"/>
      <c r="W83" s="36"/>
      <c r="X83" s="36"/>
    </row>
    <row r="84" spans="22:24">
      <c r="V84" s="35"/>
      <c r="W84" s="36"/>
      <c r="X84" s="36"/>
    </row>
    <row r="85" spans="22:24">
      <c r="V85" s="35"/>
      <c r="W85" s="36"/>
      <c r="X85" s="36"/>
    </row>
    <row r="86" spans="22:24">
      <c r="V86" s="35"/>
      <c r="W86" s="36"/>
      <c r="X86" s="36"/>
    </row>
    <row r="87" spans="22:24">
      <c r="V87" s="35"/>
      <c r="W87" s="36"/>
      <c r="X87" s="36"/>
    </row>
    <row r="88" spans="22:24">
      <c r="V88" s="35"/>
      <c r="W88" s="36"/>
      <c r="X88" s="36"/>
    </row>
    <row r="89" spans="22:24">
      <c r="V89" s="35"/>
      <c r="W89" s="36"/>
      <c r="X89" s="36"/>
    </row>
    <row r="90" spans="22:24">
      <c r="V90" s="35"/>
      <c r="W90" s="36"/>
      <c r="X90" s="36"/>
    </row>
    <row r="91" spans="22:24">
      <c r="V91" s="35"/>
      <c r="W91" s="36"/>
      <c r="X91" s="36"/>
    </row>
    <row r="92" spans="22:24">
      <c r="V92" s="35"/>
      <c r="W92" s="36"/>
      <c r="X92" s="36"/>
    </row>
    <row r="93" spans="22:24">
      <c r="V93" s="35"/>
      <c r="W93" s="36"/>
      <c r="X93" s="36"/>
    </row>
    <row r="94" spans="22:24">
      <c r="V94" s="35"/>
      <c r="W94" s="36"/>
      <c r="X94" s="36"/>
    </row>
    <row r="95" spans="22:24">
      <c r="V95" s="35"/>
      <c r="W95" s="36"/>
      <c r="X95" s="36"/>
    </row>
    <row r="96" spans="22:24">
      <c r="V96" s="35"/>
      <c r="W96" s="36"/>
      <c r="X96" s="36"/>
    </row>
    <row r="97" spans="22:24">
      <c r="V97" s="35"/>
      <c r="W97" s="36"/>
      <c r="X97" s="36"/>
    </row>
    <row r="98" spans="22:24">
      <c r="V98" s="35"/>
      <c r="W98" s="36"/>
      <c r="X98" s="36"/>
    </row>
    <row r="99" spans="22:24">
      <c r="V99" s="35"/>
      <c r="W99" s="36"/>
      <c r="X99" s="36"/>
    </row>
    <row r="100" spans="22:24">
      <c r="V100" s="35"/>
      <c r="W100" s="36"/>
      <c r="X100" s="36"/>
    </row>
    <row r="101" spans="22:24">
      <c r="V101" s="35"/>
      <c r="W101" s="36"/>
      <c r="X101" s="36"/>
    </row>
    <row r="102" spans="22:24">
      <c r="V102" s="35"/>
      <c r="W102" s="36"/>
      <c r="X102" s="36"/>
    </row>
    <row r="103" spans="22:24">
      <c r="V103" s="35"/>
      <c r="W103" s="36"/>
      <c r="X103" s="36"/>
    </row>
    <row r="104" spans="22:24">
      <c r="V104" s="35"/>
      <c r="W104" s="36"/>
      <c r="X104" s="36"/>
    </row>
    <row r="105" spans="22:24">
      <c r="V105" s="35"/>
      <c r="W105" s="36"/>
      <c r="X105" s="36"/>
    </row>
    <row r="106" spans="22:24">
      <c r="V106" s="35"/>
      <c r="W106" s="36"/>
      <c r="X106" s="36"/>
    </row>
    <row r="107" spans="22:24">
      <c r="V107" s="35"/>
      <c r="W107" s="36"/>
      <c r="X107" s="36"/>
    </row>
    <row r="108" spans="22:24">
      <c r="V108" s="35"/>
      <c r="W108" s="36"/>
      <c r="X108" s="36"/>
    </row>
    <row r="109" spans="22:24">
      <c r="V109" s="35"/>
      <c r="W109" s="36"/>
      <c r="X109" s="36"/>
    </row>
    <row r="110" spans="22:24">
      <c r="V110" s="35"/>
      <c r="W110" s="36"/>
      <c r="X110" s="36"/>
    </row>
    <row r="111" spans="22:24">
      <c r="V111" s="35"/>
      <c r="W111" s="36"/>
      <c r="X111" s="36"/>
    </row>
    <row r="112" spans="22:24">
      <c r="V112" s="35"/>
      <c r="W112" s="36"/>
      <c r="X112" s="36"/>
    </row>
    <row r="113" spans="22:24">
      <c r="V113" s="35"/>
      <c r="W113" s="36"/>
      <c r="X113" s="36"/>
    </row>
    <row r="114" spans="22:24">
      <c r="V114" s="35"/>
      <c r="W114" s="36"/>
      <c r="X114" s="36"/>
    </row>
    <row r="115" spans="22:24">
      <c r="V115" s="35"/>
      <c r="W115" s="36"/>
      <c r="X115" s="36"/>
    </row>
    <row r="116" spans="22:24">
      <c r="V116" s="35"/>
      <c r="W116" s="36"/>
      <c r="X116" s="36"/>
    </row>
    <row r="117" spans="22:24">
      <c r="V117" s="35"/>
      <c r="W117" s="36"/>
      <c r="X117" s="36"/>
    </row>
    <row r="118" spans="22:24">
      <c r="V118" s="35"/>
      <c r="W118" s="36"/>
      <c r="X118" s="36"/>
    </row>
    <row r="119" spans="22:24">
      <c r="V119" s="35"/>
      <c r="W119" s="36"/>
      <c r="X119" s="36"/>
    </row>
    <row r="120" spans="22:24">
      <c r="V120" s="35"/>
      <c r="W120" s="36"/>
      <c r="X120" s="36"/>
    </row>
    <row r="121" spans="22:24">
      <c r="V121" s="35"/>
      <c r="W121" s="36"/>
      <c r="X121" s="36"/>
    </row>
    <row r="122" spans="22:24">
      <c r="V122" s="35"/>
      <c r="W122" s="36"/>
      <c r="X122" s="36"/>
    </row>
    <row r="123" spans="22:24">
      <c r="V123" s="35"/>
      <c r="W123" s="36"/>
      <c r="X123" s="36"/>
    </row>
    <row r="124" spans="22:24">
      <c r="V124" s="35"/>
      <c r="W124" s="36"/>
      <c r="X124" s="36"/>
    </row>
    <row r="125" spans="22:24">
      <c r="V125" s="35"/>
      <c r="W125" s="36"/>
      <c r="X125" s="36"/>
    </row>
    <row r="126" spans="22:24">
      <c r="V126" s="35"/>
      <c r="W126" s="36"/>
      <c r="X126" s="36"/>
    </row>
    <row r="127" spans="22:24">
      <c r="V127" s="35"/>
      <c r="W127" s="36"/>
      <c r="X127" s="36"/>
    </row>
    <row r="128" spans="22:24">
      <c r="V128" s="35"/>
      <c r="W128" s="36"/>
      <c r="X128" s="36"/>
    </row>
    <row r="129" spans="22:24">
      <c r="V129" s="35"/>
      <c r="W129" s="36"/>
      <c r="X129" s="36"/>
    </row>
    <row r="130" spans="22:24">
      <c r="V130" s="35"/>
      <c r="W130" s="36"/>
      <c r="X130" s="36"/>
    </row>
    <row r="131" spans="22:24">
      <c r="V131" s="35"/>
      <c r="W131" s="36"/>
      <c r="X131" s="36"/>
    </row>
    <row r="132" spans="22:24">
      <c r="V132" s="35"/>
      <c r="W132" s="36"/>
      <c r="X132" s="36"/>
    </row>
    <row r="133" spans="22:24">
      <c r="V133" s="35"/>
      <c r="W133" s="36"/>
      <c r="X133" s="36"/>
    </row>
    <row r="134" spans="22:24">
      <c r="V134" s="35"/>
      <c r="W134" s="36"/>
      <c r="X134" s="36"/>
    </row>
    <row r="135" spans="22:24">
      <c r="V135" s="35"/>
      <c r="W135" s="36"/>
      <c r="X135" s="36"/>
    </row>
    <row r="136" spans="22:24">
      <c r="V136" s="35"/>
      <c r="W136" s="36"/>
      <c r="X136" s="36"/>
    </row>
    <row r="137" spans="22:24">
      <c r="V137" s="35"/>
      <c r="W137" s="36"/>
      <c r="X137" s="36"/>
    </row>
    <row r="138" spans="22:24">
      <c r="V138" s="35"/>
      <c r="W138" s="36"/>
      <c r="X138" s="36"/>
    </row>
    <row r="139" spans="22:24">
      <c r="V139" s="35"/>
      <c r="W139" s="36"/>
      <c r="X139" s="36"/>
    </row>
    <row r="140" spans="22:24">
      <c r="V140" s="35"/>
      <c r="W140" s="36"/>
      <c r="X140" s="36"/>
    </row>
    <row r="141" spans="22:24">
      <c r="V141" s="35"/>
      <c r="W141" s="36"/>
      <c r="X141" s="36"/>
    </row>
    <row r="142" spans="22:24">
      <c r="V142" s="35"/>
      <c r="W142" s="36"/>
      <c r="X142" s="36"/>
    </row>
    <row r="143" spans="22:24">
      <c r="V143" s="35"/>
      <c r="W143" s="36"/>
      <c r="X143" s="36"/>
    </row>
    <row r="144" spans="22:24">
      <c r="V144" s="35"/>
      <c r="W144" s="36"/>
      <c r="X144" s="36"/>
    </row>
    <row r="145" spans="22:24">
      <c r="V145" s="35"/>
      <c r="W145" s="36"/>
      <c r="X145" s="36"/>
    </row>
    <row r="146" spans="22:24">
      <c r="W146" s="36"/>
      <c r="X146" s="36"/>
    </row>
    <row r="147" spans="22:24">
      <c r="W147" s="36"/>
      <c r="X147" s="36"/>
    </row>
    <row r="148" spans="22:24">
      <c r="W148" s="36"/>
      <c r="X148" s="36"/>
    </row>
    <row r="149" spans="22:24">
      <c r="W149" s="36"/>
      <c r="X149" s="36"/>
    </row>
    <row r="150" spans="22:24">
      <c r="W150" s="36"/>
      <c r="X150" s="36"/>
    </row>
    <row r="151" spans="22:24">
      <c r="W151" s="36"/>
      <c r="X151" s="36"/>
    </row>
    <row r="152" spans="22:24">
      <c r="W152" s="36"/>
      <c r="X152" s="36"/>
    </row>
    <row r="153" spans="22:24">
      <c r="W153" s="36"/>
      <c r="X153" s="36"/>
    </row>
    <row r="154" spans="22:24">
      <c r="W154" s="36"/>
      <c r="X154" s="36"/>
    </row>
    <row r="155" spans="22:24">
      <c r="W155" s="36"/>
      <c r="X155" s="36"/>
    </row>
    <row r="156" spans="22:24">
      <c r="W156" s="36"/>
      <c r="X156" s="36"/>
    </row>
    <row r="157" spans="22:24">
      <c r="W157" s="36"/>
      <c r="X157" s="36"/>
    </row>
    <row r="158" spans="22:24">
      <c r="W158" s="36"/>
      <c r="X158" s="36"/>
    </row>
  </sheetData>
  <mergeCells count="1">
    <mergeCell ref="A1:Y1"/>
  </mergeCells>
  <printOptions gridLines="1"/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 Flight - 0-16</vt:lpstr>
      <vt:lpstr>B Flight - 17-21</vt:lpstr>
      <vt:lpstr>C Flight - 22-26</vt:lpstr>
      <vt:lpstr>D Flight - 27+</vt:lpstr>
      <vt:lpstr>'A Flight - 0-16'!Print_Area</vt:lpstr>
      <vt:lpstr>'B Flight - 17-21'!Print_Area</vt:lpstr>
      <vt:lpstr>'C Flight - 22-26'!Print_Area</vt:lpstr>
      <vt:lpstr>'D Flight - 27+'!Print_Area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Danielle Patton</cp:lastModifiedBy>
  <dcterms:created xsi:type="dcterms:W3CDTF">2019-07-03T15:52:57Z</dcterms:created>
  <dcterms:modified xsi:type="dcterms:W3CDTF">2019-07-03T17:59:29Z</dcterms:modified>
</cp:coreProperties>
</file>